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総務企画課\07　財務関係の諸調査に関すること（Ｈ29以前は「09.杉田(恭)」にあります。）\R5\【R6.3.13〆】☑令和４年度財政状況資料集の作成及び内容確認について\修正【3.18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<sst xmlns="http://schemas.openxmlformats.org/spreadsheetml/2006/main" count="1117" uniqueCount="593">
  <si>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</si>
  <si>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</si>
  <si>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</si>
  <si>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</si>
  <si>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</si>
  <si>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</si>
  <si>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</si>
  <si>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</si>
  <si>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</si>
  <si>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</si>
  <si>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</si>
  <si>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</si>
  <si>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</si>
  <si>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</si>
  <si>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</si>
  <si>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</si>
  <si>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</si>
  <si>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</si>
  <si>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</si>
  <si>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</si>
  <si>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</si>
  <si>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</si>
  <si>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</si>
  <si>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</si>
  <si>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</si>
  <si>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</si>
  <si>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</si>
  <si>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</si>
  <si>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</si>
  <si>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</si>
  <si>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</si>
  <si>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</si>
  <si>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</si>
  <si>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</si>
  <si>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</si>
  <si>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</si>
  <si>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</si>
  <si>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</si>
  <si>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</si>
  <si>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</si>
  <si>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</si>
  <si>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</si>
  <si>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</si>
  <si>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</si>
  <si>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</si>
  <si>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</si>
  <si>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</si>
  <si>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</si>
  <si>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</si>
  <si>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</si>
  <si>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</si>
  <si>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</si>
  <si>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</si>
  <si>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</si>
  <si>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</si>
  <si>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</si>
  <si>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</si>
  <si>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</si>
  <si>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</si>
  <si>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</si>
  <si>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</si>
  <si>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</si>
  <si>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</si>
  <si>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</si>
  <si>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</si>
  <si>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</si>
  <si>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</si>
  <si>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</si>
  <si>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</si>
  <si>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</si>
  <si>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</si>
  <si>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</si>
  <si>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</si>
  <si>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</si>
  <si>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</si>
  <si>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</si>
  <si>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</si>
  <si>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</si>
  <si>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</si>
  <si>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</si>
  <si>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</si>
  <si>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</si>
  <si>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</si>
  <si>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</si>
  <si>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</si>
  <si>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</si>
  <si>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</si>
  <si>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</si>
  <si>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</si>
  <si>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</si>
  <si>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</si>
  <si>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</si>
  <si>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</si>
  <si>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</si>
  <si>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</si>
  <si>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</si>
  <si>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</si>
  <si>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</si>
  <si>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</si>
  <si>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</si>
  <si>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</si>
  <si>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</si>
  <si>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</si>
  <si>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</si>
  <si>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</si>
  <si>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</si>
  <si>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</si>
  <si>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</si>
  <si>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</si>
  <si>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</si>
  <si>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</si>
  <si>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</si>
  <si>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</si>
  <si>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</si>
  <si>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</si>
  <si>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</si>
  <si>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</si>
  <si>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</si>
  <si>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</si>
  <si>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</si>
  <si>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</si>
  <si>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</si>
  <si>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</si>
  <si>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</si>
  <si>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</si>
  <si>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</si>
  <si>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</si>
  <si>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</si>
  <si>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</si>
  <si>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</si>
  <si>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</si>
  <si>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</si>
  <si>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</si>
  <si>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</si>
  <si>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</si>
  <si>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</si>
  <si>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</si>
  <si>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</si>
  <si>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</si>
  <si>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</si>
  <si>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</si>
  <si>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</si>
  <si>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</si>
  <si>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</si>
  <si>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</si>
  <si>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</si>
  <si>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</si>
  <si>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</si>
  <si>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</si>
  <si>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</si>
  <si>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</si>
  <si>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</si>
  <si>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</si>
  <si>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</si>
  <si>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</si>
  <si>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</si>
  <si>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</si>
  <si>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</si>
  <si>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</si>
  <si>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</si>
  <si>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</si>
  <si>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</si>
  <si>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</si>
  <si>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</si>
  <si>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</si>
  <si>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</si>
  <si>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</si>
  <si>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</si>
  <si>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</si>
  <si>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</si>
  <si>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</si>
  <si>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</si>
  <si>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</si>
  <si>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</si>
  <si>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</si>
  <si>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</si>
  <si>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</si>
  <si>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</si>
  <si>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</si>
  <si>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</si>
  <si>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</si>
  <si>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</si>
  <si>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</si>
  <si>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</si>
  <si>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</si>
  <si>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</si>
  <si>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</si>
  <si>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</si>
  <si>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</si>
  <si>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</si>
  <si>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</si>
  <si>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</si>
  <si>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</si>
  <si>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</si>
  <si>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</si>
  <si>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</si>
  <si>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</si>
  <si>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</si>
  <si>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</si>
  <si>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</si>
  <si>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</si>
  <si>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</si>
  <si>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</si>
  <si>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</si>
  <si>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</si>
  <si>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</si>
  <si>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</si>
  <si>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</si>
  <si>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</si>
  <si>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</si>
  <si>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</si>
  <si>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</si>
  <si>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</si>
  <si>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</si>
  <si>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</si>
  <si>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</si>
  <si>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</si>
  <si>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</si>
  <si>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</si>
  <si>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鹿児島県与論町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</si>
  <si>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</si>
  <si>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</si>
  <si>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</si>
  <si>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</si>
  <si>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</si>
  <si>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</si>
  <si>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</si>
  <si>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</si>
  <si>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</si>
  <si>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</si>
  <si>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</si>
  <si>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</si>
  <si>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</si>
  <si>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</si>
  <si>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</si>
  <si>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</si>
  <si>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</si>
  <si>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</si>
  <si>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</si>
  <si>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</si>
  <si>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</si>
  <si>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</si>
  <si>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</si>
  <si>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</si>
  <si>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</si>
  <si>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</si>
  <si>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</si>
  <si>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</si>
  <si>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</si>
  <si>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</si>
  <si>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</si>
  <si>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</si>
  <si>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</si>
  <si>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</si>
  <si>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</si>
  <si>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</si>
  <si>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</si>
  <si>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</si>
  <si>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</si>
  <si>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</si>
  <si>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</si>
  <si>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</si>
  <si>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</si>
  <si>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</si>
  <si>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</si>
  <si>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</si>
  <si>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</si>
  <si>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</si>
  <si>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</si>
  <si>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</si>
  <si>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</si>
  <si>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</si>
  <si>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</si>
  <si>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</si>
  <si>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</si>
  <si>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</si>
  <si>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</si>
  <si>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</si>
  <si>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</si>
  <si>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</si>
  <si>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</si>
  <si>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</si>
  <si>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</si>
  <si>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</si>
  <si>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</si>
  <si>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</si>
  <si>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</si>
  <si>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</si>
  <si>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</si>
  <si>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</si>
  <si>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</si>
  <si>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</si>
  <si>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</si>
  <si>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</si>
  <si>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</si>
  <si>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</si>
  <si>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</si>
  <si>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</si>
  <si>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</si>
  <si>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</si>
  <si>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</si>
  <si>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</si>
  <si>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</si>
  <si>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</si>
  <si>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</si>
  <si>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</si>
  <si>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</si>
  <si>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</si>
  <si>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</si>
  <si>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</si>
  <si>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</si>
  <si>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</si>
  <si>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</si>
  <si>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</si>
  <si>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</si>
  <si>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</si>
  <si>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</si>
  <si>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</si>
  <si>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</si>
  <si>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</si>
  <si>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</si>
  <si>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</si>
  <si>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</si>
  <si>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</si>
  <si>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</si>
  <si>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</si>
  <si>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</si>
  <si>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</si>
  <si>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</si>
  <si>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</si>
  <si>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</si>
  <si>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</si>
  <si>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</si>
  <si>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</si>
  <si>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</si>
  <si>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</si>
  <si>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</si>
  <si>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</si>
  <si>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</si>
  <si>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</si>
  <si>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</si>
  <si>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</si>
  <si>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</si>
  <si>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</si>
  <si>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</si>
  <si>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</si>
  <si>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</si>
  <si>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</si>
  <si>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</si>
  <si>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</si>
  <si>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</si>
  <si>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</si>
  <si>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</si>
  <si>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</si>
  <si>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</si>
  <si>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</si>
  <si>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</si>
  <si>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</si>
  <si>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</si>
  <si>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</si>
  <si>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</si>
  <si>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</si>
  <si>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</si>
  <si>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</si>
  <si>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</si>
  <si>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</si>
  <si>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</si>
  <si>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</si>
  <si>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</si>
  <si>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</si>
  <si>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</si>
  <si>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鹿児島県与論町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</si>
  <si>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</si>
  <si>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</si>
  <si>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</si>
  <si>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</si>
  <si>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</si>
  <si>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</si>
  <si>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</si>
  <si>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</si>
  <si>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</si>
  <si>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</si>
  <si>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</si>
  <si>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</si>
  <si>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</si>
  <si>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</si>
  <si>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</si>
  <si>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</si>
  <si>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</si>
  <si>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</si>
  <si>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</si>
  <si>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</si>
  <si>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</si>
  <si>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</si>
  <si>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</si>
  <si>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</si>
  <si>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</si>
  <si>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</si>
  <si>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</si>
  <si>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</si>
  <si>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</si>
  <si>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</si>
  <si>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</si>
  <si>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</si>
  <si>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</si>
  <si>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</si>
  <si>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</si>
  <si>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</si>
  <si>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</si>
  <si>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</si>
  <si>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</si>
  <si>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t>
    <phoneticPr fontId="5"/>
  </si>
  <si>
    <t>法非適用企業</t>
    <phoneticPr fontId="5"/>
  </si>
  <si>
    <t>与論町と畜場特別会計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</si>
  <si>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</si>
  <si>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</si>
  <si>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</si>
  <si>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</si>
  <si>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</si>
  <si>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</si>
  <si>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</si>
  <si>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</si>
  <si>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</si>
  <si>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</si>
  <si>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</si>
  <si>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</si>
  <si>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</si>
  <si>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</si>
  <si>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</si>
  <si>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</si>
  <si>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</si>
  <si>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</si>
  <si>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</si>
  <si>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</si>
  <si>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</si>
  <si>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</si>
  <si>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</si>
  <si>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</si>
  <si>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</si>
  <si>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</si>
  <si>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</si>
  <si>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</si>
  <si>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</si>
  <si>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</si>
  <si>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</si>
  <si>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</si>
  <si>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</si>
  <si>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</si>
  <si>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</si>
  <si>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</si>
  <si>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</si>
  <si>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</si>
  <si>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</si>
  <si>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</si>
  <si>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</si>
  <si>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</si>
  <si>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</si>
  <si>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</si>
  <si>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</si>
  <si>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</si>
  <si>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</si>
  <si>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</si>
  <si>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</si>
  <si>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</si>
  <si>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</si>
  <si>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</si>
  <si>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</si>
  <si>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</si>
  <si>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</si>
  <si>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</si>
  <si>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</si>
  <si>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与論町水道事業特別会計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</si>
  <si>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</si>
  <si>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与論町と畜場特別会計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</si>
  <si>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</si>
  <si>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</si>
  <si>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</si>
  <si>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</si>
  <si>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</si>
  <si>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</si>
  <si>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</si>
  <si>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</si>
  <si>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</si>
  <si>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</si>
  <si>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</si>
  <si>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</si>
  <si>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</si>
  <si>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</si>
  <si>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</si>
  <si>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</si>
  <si>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</si>
  <si>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</si>
  <si>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</si>
  <si>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</si>
  <si>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</si>
  <si>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</si>
  <si>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</si>
  <si>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</si>
  <si>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</si>
  <si>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</si>
  <si>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</si>
  <si>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</si>
  <si>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</si>
  <si>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</si>
  <si>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</si>
  <si>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</si>
  <si>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</si>
  <si>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</si>
  <si>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</si>
  <si>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</si>
  <si>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</si>
  <si>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</si>
  <si>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</si>
  <si>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</si>
  <si>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</si>
  <si>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</si>
  <si>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</si>
  <si>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</si>
  <si>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</si>
  <si>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</si>
  <si>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</si>
  <si>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</si>
  <si>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</si>
  <si>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</si>
  <si>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</si>
  <si>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</si>
  <si>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</si>
  <si>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</si>
  <si>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</si>
  <si>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</si>
  <si>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</si>
  <si>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</si>
  <si>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</si>
  <si>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</si>
  <si>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</si>
  <si>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</si>
  <si>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</si>
  <si>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</si>
  <si>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</si>
  <si>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</si>
  <si>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</si>
  <si>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</si>
  <si>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</si>
  <si>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</si>
  <si>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</si>
  <si>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</si>
  <si>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</si>
  <si>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</si>
  <si>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</si>
  <si>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</si>
  <si>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</si>
  <si>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</si>
  <si>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</si>
  <si>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</si>
  <si>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</si>
  <si>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</si>
  <si>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</si>
  <si>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</si>
  <si>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4.91</t>
  </si>
  <si>
    <t>▲ 3.88</t>
  </si>
  <si>
    <t>▲ 8.59</t>
  </si>
  <si>
    <t>▲ 2.80</t>
  </si>
  <si>
    <t>一般会計</t>
  </si>
  <si>
    <t>与論町介護保険特別会計</t>
  </si>
  <si>
    <t>与論町国民健康保険特別会計（事業勘定）</t>
  </si>
  <si>
    <t>▲ 0.39</t>
  </si>
  <si>
    <t>与論町後期高齢者医療特別会計</t>
  </si>
  <si>
    <t>▲ 0.01</t>
  </si>
  <si>
    <t>与論町水道事業特別会計</t>
  </si>
  <si>
    <t>与論町農業集落排水事業特別会計</t>
  </si>
  <si>
    <t>与論町と畜場特別会計</t>
  </si>
  <si>
    <t>その他会計（赤字）</t>
  </si>
  <si>
    <t>その他会計（黒字）</t>
  </si>
  <si>
    <t>（百万円）</t>
    <phoneticPr fontId="5"/>
  </si>
  <si>
    <t>H30</t>
    <phoneticPr fontId="5"/>
  </si>
  <si>
    <t>R01</t>
    <phoneticPr fontId="5"/>
  </si>
  <si>
    <t>R02</t>
    <phoneticPr fontId="5"/>
  </si>
  <si>
    <t>R03</t>
    <phoneticPr fontId="5"/>
  </si>
  <si>
    <t>R04</t>
    <phoneticPr fontId="5"/>
  </si>
  <si>
    <t>学校校舎等建築促進基金</t>
    <rPh sb="0" eb="7">
      <t>ガッコウコウシャトウケンチク</t>
    </rPh>
    <rPh sb="7" eb="9">
      <t>ソクシン</t>
    </rPh>
    <rPh sb="9" eb="11">
      <t>キキン</t>
    </rPh>
    <phoneticPr fontId="5"/>
  </si>
  <si>
    <t>清掃センター解体撤去事業基金</t>
    <rPh sb="0" eb="2">
      <t>セイソウ</t>
    </rPh>
    <rPh sb="6" eb="8">
      <t>カイタイ</t>
    </rPh>
    <rPh sb="8" eb="10">
      <t>テッキョ</t>
    </rPh>
    <rPh sb="10" eb="12">
      <t>ジギョウ</t>
    </rPh>
    <rPh sb="12" eb="14">
      <t>キキン</t>
    </rPh>
    <phoneticPr fontId="2"/>
  </si>
  <si>
    <t>ヨロン島サンゴ礁基金</t>
    <rPh sb="3" eb="4">
      <t>シマ</t>
    </rPh>
    <rPh sb="7" eb="10">
      <t>ショウキキン</t>
    </rPh>
    <phoneticPr fontId="2"/>
  </si>
  <si>
    <t>給食センター建設基金</t>
    <rPh sb="0" eb="10">
      <t>キュウショクセンターケンセツキキン</t>
    </rPh>
    <phoneticPr fontId="2"/>
  </si>
  <si>
    <t>死亡獣畜処理センター基金</t>
    <rPh sb="0" eb="4">
      <t>シボウジュウチク</t>
    </rPh>
    <rPh sb="4" eb="6">
      <t>ショリ</t>
    </rPh>
    <rPh sb="10" eb="12">
      <t>キキン</t>
    </rPh>
    <phoneticPr fontId="2"/>
  </si>
  <si>
    <t>-</t>
    <phoneticPr fontId="2"/>
  </si>
  <si>
    <t>鹿児島県市町村総合事務組合</t>
    <rPh sb="0" eb="4">
      <t>カゴシマケン</t>
    </rPh>
    <rPh sb="4" eb="7">
      <t>シチョウソン</t>
    </rPh>
    <rPh sb="7" eb="9">
      <t>ソウゴウ</t>
    </rPh>
    <rPh sb="9" eb="13">
      <t>ジムクミアイ</t>
    </rPh>
    <phoneticPr fontId="2"/>
  </si>
  <si>
    <t>沖永良部与論地区広域事務組合</t>
    <rPh sb="0" eb="8">
      <t>オキノエラブヨロンチク</t>
    </rPh>
    <rPh sb="8" eb="10">
      <t>コウイキ</t>
    </rPh>
    <phoneticPr fontId="2"/>
  </si>
  <si>
    <t>奄美群島広域事務組合</t>
    <rPh sb="0" eb="4">
      <t>アマミグントウ</t>
    </rPh>
    <rPh sb="4" eb="10">
      <t>コウイキジムクミアイ</t>
    </rPh>
    <phoneticPr fontId="2"/>
  </si>
  <si>
    <t>鹿児島県後期高齢者医療広域連合（一般会計）</t>
    <rPh sb="0" eb="4">
      <t>カゴシマケン</t>
    </rPh>
    <rPh sb="4" eb="6">
      <t>コウキ</t>
    </rPh>
    <rPh sb="6" eb="9">
      <t>コウレイシャ</t>
    </rPh>
    <rPh sb="9" eb="13">
      <t>イリョウコウイキ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</si>
  <si>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3">
      <t>イリョウコウイキ</t>
    </rPh>
    <rPh sb="13" eb="15">
      <t>レンゴウ</t>
    </rPh>
    <rPh sb="16" eb="18">
      <t>トクベツ</t>
    </rPh>
    <rPh sb="18" eb="20">
      <t>カイケイ</t>
    </rPh>
    <phoneticPr fontId="2"/>
  </si>
  <si>
    <t>与論空港株式会社</t>
    <rPh sb="0" eb="4">
      <t>ヨロンクウコウ</t>
    </rPh>
    <rPh sb="4" eb="8">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</si>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</sst>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EE9-4A91-B9D2-EB5A2B6865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207465</c:v>
                </c:pt>
                <c:pt idx="1">
                  <c:v>305299</c:v>
                </c:pt>
                <c:pt idx="2">
                  <c:v>172804</c:v>
                </c:pt>
                <c:pt idx="3">
                  <c:v>191537</c:v>
                </c:pt>
                <c:pt idx="4">
                  <c:v>260958</c:v>
                </c:pt>
              </c:numCache>
            </c:numRef>
          </c:val>
          <c:smooth val="0"/>
          <c:extLst>
            <c:ext xmlns:c16="http://schemas.microsoft.com/office/drawing/2014/chart" uri="{C3380CC4-5D6E-409C-BE32-E72D297353CC}">
              <c16:uniqueId val="{00000001-AEE9-4A91-B9D2-EB5A2B6865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10.27</c:v>
                </c:pt>
                <c:pt idx="1">
                  <c:v>8.19</c:v>
                </c:pt>
                <c:pt idx="2">
                  <c:v>11.97</c:v>
                </c:pt>
                <c:pt idx="3">
                  <c:v>6.83</c:v>
                </c:pt>
                <c:pt idx="4">
                  <c:v>3.94</c:v>
                </c:pt>
              </c:numCache>
            </c:numRef>
          </c:val>
          <c:extLst>
            <c:ext xmlns:c16="http://schemas.microsoft.com/office/drawing/2014/chart" uri="{C3380CC4-5D6E-409C-BE32-E72D297353CC}">
              <c16:uniqueId val="{00000000-3F85-460E-8B44-92CD71B76C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33.64</c:v>
                </c:pt>
                <c:pt idx="1">
                  <c:v>37.880000000000003</c:v>
                </c:pt>
                <c:pt idx="2">
                  <c:v>39.97</c:v>
                </c:pt>
                <c:pt idx="3">
                  <c:v>38.409999999999997</c:v>
                </c:pt>
                <c:pt idx="4">
                  <c:v>41.27</c:v>
                </c:pt>
              </c:numCache>
            </c:numRef>
          </c:val>
          <c:extLst>
            <c:ext xmlns:c16="http://schemas.microsoft.com/office/drawing/2014/chart" uri="{C3380CC4-5D6E-409C-BE32-E72D297353CC}">
              <c16:uniqueId val="{00000001-3F85-460E-8B44-92CD71B76C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-4.91</c:v>
                </c:pt>
                <c:pt idx="1">
                  <c:v>-3.88</c:v>
                </c:pt>
                <c:pt idx="2">
                  <c:v>2.4700000000000002</c:v>
                </c:pt>
                <c:pt idx="3">
                  <c:v>-8.59</c:v>
                </c:pt>
                <c:pt idx="4">
                  <c:v>-2.8</c:v>
                </c:pt>
              </c:numCache>
            </c:numRef>
          </c:val>
          <c:smooth val="0"/>
          <c:extLst>
            <c:ext xmlns:c16="http://schemas.microsoft.com/office/drawing/2014/chart" uri="{C3380CC4-5D6E-409C-BE32-E72D297353CC}">
              <c16:uniqueId val="{00000002-3F85-460E-8B44-92CD71B76C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53-458D-B7EC-B7D65B91D9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53-458D-B7EC-B7D65B91D9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53-458D-B7EC-B7D65B91D927}"/>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53-458D-B7EC-B7D65B91D927}"/>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553-458D-B7EC-B7D65B91D927}"/>
            </c:ext>
          </c:extLst>
        </c:ser>
        <c:ser>
          <c:idx val="5"/>
          <c:order val="5"/>
          <c:tx>
            <c:strRef>
              <c:f>データシート!$A$32</c:f>
              <c:strCache>
                <c:ptCount val="1"/>
                <c:pt idx="0">
                  <c:v>与論町水道事業特別会計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8.76</c:v>
                </c:pt>
                <c:pt idx="2">
                  <c:v>#N/A</c:v>
                </c:pt>
                <c:pt idx="3">
                  <c:v>8.69</c:v>
                </c:pt>
                <c:pt idx="4">
                  <c:v>#N/A</c:v>
                </c:pt>
                <c:pt idx="5">
                  <c:v>8.56</c:v>
                </c:pt>
                <c:pt idx="6">
                  <c:v>#N/A</c:v>
                </c:pt>
                <c:pt idx="7">
                  <c:v>7.6</c:v>
                </c:pt>
                <c:pt idx="8">
                  <c:v>#N/A</c:v>
                </c:pt>
                <c:pt idx="9">
                  <c:v>0</c:v>
                </c:pt>
              </c:numCache>
            </c:numRef>
          </c:val>
          <c:extLst>
            <c:ext xmlns:c16="http://schemas.microsoft.com/office/drawing/2014/chart" uri="{C3380CC4-5D6E-409C-BE32-E72D297353CC}">
              <c16:uniqueId val="{00000005-2553-458D-B7EC-B7D65B91D927}"/>
            </c:ext>
          </c:extLst>
        </c:ser>
        <c:ser>
          <c:idx val="6"/>
          <c:order val="6"/>
          <c:tx>
            <c:strRef>
              <c:f>データシート!$A$33</c:f>
              <c:strCache>
                <c:ptCount val="1"/>
                <c:pt idx="0">
                  <c:v>与論町後期高齢者医療特別会計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0.01</c:v>
                </c:pt>
                <c:pt idx="3">
                  <c:v>#N/A</c:v>
                </c:pt>
                <c:pt idx="4">
                  <c:v>#N/A</c:v>
                </c:pt>
                <c:pt idx="5">
                  <c:v>0</c:v>
                </c:pt>
                <c:pt idx="6">
                  <c:v>#N/A</c:v>
                </c:pt>
                <c:pt idx="7">
                  <c:v>0.01</c:v>
                </c:pt>
                <c:pt idx="8">
                  <c:v>#N/A</c:v>
                </c:pt>
                <c:pt idx="9">
                  <c:v>0.01</c:v>
                </c:pt>
              </c:numCache>
            </c:numRef>
          </c:val>
          <c:extLst>
            <c:ext xmlns:c16="http://schemas.microsoft.com/office/drawing/2014/chart" uri="{C3380CC4-5D6E-409C-BE32-E72D297353CC}">
              <c16:uniqueId val="{00000006-2553-458D-B7EC-B7D65B91D927}"/>
            </c:ext>
          </c:extLst>
        </c:ser>
        <c:ser>
          <c:idx val="7"/>
          <c:order val="7"/>
          <c:tx>
            <c:strRef>
              <c:f>データシート!$A$34</c:f>
              <c:strCache>
                <c:ptCount val="1"/>
                <c:pt idx="0">
                  <c:v>与論町国民健康保険特別会計（事業勘定）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3.71</c:v>
                </c:pt>
                <c:pt idx="4">
                  <c:v>0.39</c:v>
                </c:pt>
                <c:pt idx="5">
                  <c:v>#N/A</c:v>
                </c:pt>
                <c:pt idx="6">
                  <c:v>#N/A</c:v>
                </c:pt>
                <c:pt idx="7">
                  <c:v>0.22</c:v>
                </c:pt>
                <c:pt idx="8">
                  <c:v>#N/A</c:v>
                </c:pt>
                <c:pt idx="9">
                  <c:v>0.77</c:v>
                </c:pt>
              </c:numCache>
            </c:numRef>
          </c:val>
          <c:extLst>
            <c:ext xmlns:c16="http://schemas.microsoft.com/office/drawing/2014/chart" uri="{C3380CC4-5D6E-409C-BE32-E72D297353CC}">
              <c16:uniqueId val="{00000007-2553-458D-B7EC-B7D65B91D927}"/>
            </c:ext>
          </c:extLst>
        </c:ser>
        <c:ser>
          <c:idx val="8"/>
          <c:order val="8"/>
          <c:tx>
            <c:strRef>
              <c:f>データシート!$A$35</c:f>
              <c:strCache>
                <c:ptCount val="1"/>
                <c:pt idx="0">
                  <c:v>与論町介護保険特別会計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0.94</c:v>
                </c:pt>
                <c:pt idx="2">
                  <c:v>#N/A</c:v>
                </c:pt>
                <c:pt idx="3">
                  <c:v>1.45</c:v>
                </c:pt>
                <c:pt idx="4">
                  <c:v>#N/A</c:v>
                </c:pt>
                <c:pt idx="5">
                  <c:v>2.87</c:v>
                </c:pt>
                <c:pt idx="6">
                  <c:v>#N/A</c:v>
                </c:pt>
                <c:pt idx="7">
                  <c:v>2.0099999999999998</c:v>
                </c:pt>
                <c:pt idx="8">
                  <c:v>#N/A</c:v>
                </c:pt>
                <c:pt idx="9">
                  <c:v>2.96</c:v>
                </c:pt>
              </c:numCache>
            </c:numRef>
          </c:val>
          <c:extLst>
            <c:ext xmlns:c16="http://schemas.microsoft.com/office/drawing/2014/chart" uri="{C3380CC4-5D6E-409C-BE32-E72D297353CC}">
              <c16:uniqueId val="{00000008-2553-458D-B7EC-B7D65B91D9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10.27</c:v>
                </c:pt>
                <c:pt idx="2">
                  <c:v>#N/A</c:v>
                </c:pt>
                <c:pt idx="3">
                  <c:v>8.18</c:v>
                </c:pt>
                <c:pt idx="4">
                  <c:v>#N/A</c:v>
                </c:pt>
                <c:pt idx="5">
                  <c:v>11.97</c:v>
                </c:pt>
                <c:pt idx="6">
                  <c:v>#N/A</c:v>
                </c:pt>
                <c:pt idx="7">
                  <c:v>6.82</c:v>
                </c:pt>
                <c:pt idx="8">
                  <c:v>#N/A</c:v>
                </c:pt>
                <c:pt idx="9">
                  <c:v>3.93</c:v>
                </c:pt>
              </c:numCache>
            </c:numRef>
          </c:val>
          <c:extLst>
            <c:ext xmlns:c16="http://schemas.microsoft.com/office/drawing/2014/chart" uri="{C3380CC4-5D6E-409C-BE32-E72D297353CC}">
              <c16:uniqueId val="{00000009-2553-458D-B7EC-B7D65B91D9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354</c:v>
                </c:pt>
                <c:pt idx="5">
                  <c:v>354</c:v>
                </c:pt>
                <c:pt idx="8">
                  <c:v>366</c:v>
                </c:pt>
                <c:pt idx="11">
                  <c:v>432</c:v>
                </c:pt>
                <c:pt idx="14">
                  <c:v>411</c:v>
                </c:pt>
              </c:numCache>
            </c:numRef>
          </c:val>
          <c:extLst>
            <c:ext xmlns:c16="http://schemas.microsoft.com/office/drawing/2014/chart" uri="{C3380CC4-5D6E-409C-BE32-E72D297353CC}">
              <c16:uniqueId val="{00000000-460D-4C8B-82D6-B75754F212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0D-4C8B-82D6-B75754F212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260</c:v>
                </c:pt>
                <c:pt idx="3">
                  <c:v>5</c:v>
                </c:pt>
                <c:pt idx="6">
                  <c:v>40</c:v>
                </c:pt>
                <c:pt idx="9">
                  <c:v>86</c:v>
                </c:pt>
                <c:pt idx="12">
                  <c:v>19</c:v>
                </c:pt>
              </c:numCache>
            </c:numRef>
          </c:val>
          <c:extLst>
            <c:ext xmlns:c16="http://schemas.microsoft.com/office/drawing/2014/chart" uri="{C3380CC4-5D6E-409C-BE32-E72D297353CC}">
              <c16:uniqueId val="{00000002-460D-4C8B-82D6-B75754F212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460D-4C8B-82D6-B75754F212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c:v>
                </c:pt>
                <c:pt idx="3">
                  <c:v>8</c:v>
                </c:pt>
                <c:pt idx="6">
                  <c:v>7</c:v>
                </c:pt>
                <c:pt idx="9">
                  <c:v>17</c:v>
                </c:pt>
                <c:pt idx="12">
                  <c:v>4</c:v>
                </c:pt>
              </c:numCache>
            </c:numRef>
          </c:val>
          <c:extLst>
            <c:ext xmlns:c16="http://schemas.microsoft.com/office/drawing/2014/chart" uri="{C3380CC4-5D6E-409C-BE32-E72D297353CC}">
              <c16:uniqueId val="{00000004-460D-4C8B-82D6-B75754F212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0D-4C8B-82D6-B75754F212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0D-4C8B-82D6-B75754F212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513</c:v>
                </c:pt>
                <c:pt idx="3">
                  <c:v>512</c:v>
                </c:pt>
                <c:pt idx="6">
                  <c:v>530</c:v>
                </c:pt>
                <c:pt idx="9">
                  <c:v>622</c:v>
                </c:pt>
                <c:pt idx="12">
                  <c:v>633</c:v>
                </c:pt>
              </c:numCache>
            </c:numRef>
          </c:val>
          <c:extLst>
            <c:ext xmlns:c16="http://schemas.microsoft.com/office/drawing/2014/chart" uri="{C3380CC4-5D6E-409C-BE32-E72D297353CC}">
              <c16:uniqueId val="{00000007-460D-4C8B-82D6-B75754F212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429</c:v>
                </c:pt>
                <c:pt idx="2">
                  <c:v>#N/A</c:v>
                </c:pt>
                <c:pt idx="3">
                  <c:v>#N/A</c:v>
                </c:pt>
                <c:pt idx="4">
                  <c:v>173</c:v>
                </c:pt>
                <c:pt idx="5">
                  <c:v>#N/A</c:v>
                </c:pt>
                <c:pt idx="6">
                  <c:v>#N/A</c:v>
                </c:pt>
                <c:pt idx="7">
                  <c:v>213</c:v>
                </c:pt>
                <c:pt idx="8">
                  <c:v>#N/A</c:v>
                </c:pt>
                <c:pt idx="9">
                  <c:v>#N/A</c:v>
                </c:pt>
                <c:pt idx="10">
                  <c:v>295</c:v>
                </c:pt>
                <c:pt idx="11">
                  <c:v>#N/A</c:v>
                </c:pt>
                <c:pt idx="12">
                  <c:v>#N/A</c:v>
                </c:pt>
                <c:pt idx="13">
                  <c:v>248</c:v>
                </c:pt>
                <c:pt idx="14">
                  <c:v>#N/A</c:v>
                </c:pt>
              </c:numCache>
            </c:numRef>
          </c:val>
          <c:smooth val="0"/>
          <c:extLst>
            <c:ext xmlns:c16="http://schemas.microsoft.com/office/drawing/2014/chart" uri="{C3380CC4-5D6E-409C-BE32-E72D297353CC}">
              <c16:uniqueId val="{00000008-460D-4C8B-82D6-B75754F212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3530</c:v>
                </c:pt>
                <c:pt idx="5">
                  <c:v>3761</c:v>
                </c:pt>
                <c:pt idx="8">
                  <c:v>3877</c:v>
                </c:pt>
                <c:pt idx="11">
                  <c:v>3562</c:v>
                </c:pt>
                <c:pt idx="14">
                  <c:v>3677</c:v>
                </c:pt>
              </c:numCache>
            </c:numRef>
          </c:val>
          <c:extLst>
            <c:ext xmlns:c16="http://schemas.microsoft.com/office/drawing/2014/chart" uri="{C3380CC4-5D6E-409C-BE32-E72D297353CC}">
              <c16:uniqueId val="{00000000-4807-436B-A12F-AB8051B147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312</c:v>
                </c:pt>
                <c:pt idx="5">
                  <c:v>328</c:v>
                </c:pt>
                <c:pt idx="8">
                  <c:v>292</c:v>
                </c:pt>
                <c:pt idx="11">
                  <c:v>366</c:v>
                </c:pt>
                <c:pt idx="14">
                  <c:v>0</c:v>
                </c:pt>
              </c:numCache>
            </c:numRef>
          </c:val>
          <c:extLst>
            <c:ext xmlns:c16="http://schemas.microsoft.com/office/drawing/2014/chart" uri="{C3380CC4-5D6E-409C-BE32-E72D297353CC}">
              <c16:uniqueId val="{00000001-4807-436B-A12F-AB8051B147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1655</c:v>
                </c:pt>
                <c:pt idx="5">
                  <c:v>1455</c:v>
                </c:pt>
                <c:pt idx="8">
                  <c:v>1667</c:v>
                </c:pt>
                <c:pt idx="11">
                  <c:v>2112</c:v>
                </c:pt>
                <c:pt idx="14">
                  <c:v>2302</c:v>
                </c:pt>
              </c:numCache>
            </c:numRef>
          </c:val>
          <c:extLst>
            <c:ext xmlns:c16="http://schemas.microsoft.com/office/drawing/2014/chart" uri="{C3380CC4-5D6E-409C-BE32-E72D297353CC}">
              <c16:uniqueId val="{00000002-4807-436B-A12F-AB8051B147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07-436B-A12F-AB8051B147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07-436B-A12F-AB8051B147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07-436B-A12F-AB8051B147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342</c:v>
                </c:pt>
                <c:pt idx="3">
                  <c:v>195</c:v>
                </c:pt>
                <c:pt idx="6">
                  <c:v>106</c:v>
                </c:pt>
                <c:pt idx="9">
                  <c:v>46</c:v>
                </c:pt>
                <c:pt idx="12">
                  <c:v>380</c:v>
                </c:pt>
              </c:numCache>
            </c:numRef>
          </c:val>
          <c:extLst>
            <c:ext xmlns:c16="http://schemas.microsoft.com/office/drawing/2014/chart" uri="{C3380CC4-5D6E-409C-BE32-E72D297353CC}">
              <c16:uniqueId val="{00000006-4807-436B-A12F-AB8051B147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17</c:v>
                </c:pt>
                <c:pt idx="6">
                  <c:v>15</c:v>
                </c:pt>
                <c:pt idx="9">
                  <c:v>13</c:v>
                </c:pt>
                <c:pt idx="12">
                  <c:v>11</c:v>
                </c:pt>
              </c:numCache>
            </c:numRef>
          </c:val>
          <c:extLst>
            <c:ext xmlns:c16="http://schemas.microsoft.com/office/drawing/2014/chart" uri="{C3380CC4-5D6E-409C-BE32-E72D297353CC}">
              <c16:uniqueId val="{00000007-4807-436B-A12F-AB8051B147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c:v>
                </c:pt>
                <c:pt idx="3">
                  <c:v>17</c:v>
                </c:pt>
                <c:pt idx="6">
                  <c:v>14</c:v>
                </c:pt>
                <c:pt idx="9">
                  <c:v>15</c:v>
                </c:pt>
                <c:pt idx="12">
                  <c:v>19</c:v>
                </c:pt>
              </c:numCache>
            </c:numRef>
          </c:val>
          <c:extLst>
            <c:ext xmlns:c16="http://schemas.microsoft.com/office/drawing/2014/chart" uri="{C3380CC4-5D6E-409C-BE32-E72D297353CC}">
              <c16:uniqueId val="{00000008-4807-436B-A12F-AB8051B147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07-436B-A12F-AB8051B147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5848</c:v>
                </c:pt>
                <c:pt idx="3">
                  <c:v>6227</c:v>
                </c:pt>
                <c:pt idx="6">
                  <c:v>6153</c:v>
                </c:pt>
                <c:pt idx="9">
                  <c:v>6211</c:v>
                </c:pt>
                <c:pt idx="12">
                  <c:v>6404</c:v>
                </c:pt>
              </c:numCache>
            </c:numRef>
          </c:val>
          <c:extLst>
            <c:ext xmlns:c16="http://schemas.microsoft.com/office/drawing/2014/chart" uri="{C3380CC4-5D6E-409C-BE32-E72D297353CC}">
              <c16:uniqueId val="{0000000A-4807-436B-A12F-AB8051B147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734</c:v>
                </c:pt>
                <c:pt idx="2">
                  <c:v>#N/A</c:v>
                </c:pt>
                <c:pt idx="3">
                  <c:v>#N/A</c:v>
                </c:pt>
                <c:pt idx="4">
                  <c:v>912</c:v>
                </c:pt>
                <c:pt idx="5">
                  <c:v>#N/A</c:v>
                </c:pt>
                <c:pt idx="6">
                  <c:v>#N/A</c:v>
                </c:pt>
                <c:pt idx="7">
                  <c:v>451</c:v>
                </c:pt>
                <c:pt idx="8">
                  <c:v>#N/A</c:v>
                </c:pt>
                <c:pt idx="9">
                  <c:v>#N/A</c:v>
                </c:pt>
                <c:pt idx="10">
                  <c:v>246</c:v>
                </c:pt>
                <c:pt idx="11">
                  <c:v>#N/A</c:v>
                </c:pt>
                <c:pt idx="12">
                  <c:v>#N/A</c:v>
                </c:pt>
                <c:pt idx="13">
                  <c:v>835</c:v>
                </c:pt>
                <c:pt idx="14">
                  <c:v>#N/A</c:v>
                </c:pt>
              </c:numCache>
            </c:numRef>
          </c:val>
          <c:smooth val="0"/>
          <c:extLst>
            <c:ext xmlns:c16="http://schemas.microsoft.com/office/drawing/2014/chart" uri="{C3380CC4-5D6E-409C-BE32-E72D297353CC}">
              <c16:uniqueId val="{0000000B-4807-436B-A12F-AB8051B147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1119</c:v>
                </c:pt>
                <c:pt idx="1">
                  <c:v>1157</c:v>
                </c:pt>
                <c:pt idx="2">
                  <c:v>1260</c:v>
                </c:pt>
              </c:numCache>
            </c:numRef>
          </c:val>
          <c:extLst>
            <c:ext xmlns:c16="http://schemas.microsoft.com/office/drawing/2014/chart" uri="{C3380CC4-5D6E-409C-BE32-E72D297353CC}">
              <c16:uniqueId val="{00000000-3845-42BB-B538-C0C7CA7FE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c:v>
                </c:pt>
                <c:pt idx="1">
                  <c:v>200</c:v>
                </c:pt>
                <c:pt idx="2">
                  <c:v>200</c:v>
                </c:pt>
              </c:numCache>
            </c:numRef>
          </c:val>
          <c:extLst>
            <c:ext xmlns:c16="http://schemas.microsoft.com/office/drawing/2014/chart" uri="{C3380CC4-5D6E-409C-BE32-E72D297353CC}">
              <c16:uniqueId val="{00000001-3845-42BB-B538-C0C7CA7FE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393</c:v>
                </c:pt>
                <c:pt idx="1">
                  <c:v>604</c:v>
                </c:pt>
                <c:pt idx="2">
                  <c:v>684</c:v>
                </c:pt>
              </c:numCache>
            </c:numRef>
          </c:val>
          <c:extLst>
            <c:ext xmlns:c16="http://schemas.microsoft.com/office/drawing/2014/chart" uri="{C3380CC4-5D6E-409C-BE32-E72D297353CC}">
              <c16:uniqueId val="{00000002-3845-42BB-B538-C0C7CA7FEE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
5,064
20.58
6,128,544
5,893,042
120,225
3,052,351
6,404,389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財政力指数は前年度と変わらず</a:t>
          </a:r>
          <a:r>
            <a:rPr kumimoji="1" lang="en-US" altLang="ja-JP" sz="1300" baseline="0">
              <a:latin typeface="ＭＳ Ｐゴシック" panose="020B0600070205080204" pitchFamily="50" charset="-128"/>
              <a:ea typeface="ＭＳ Ｐゴシック" panose="020B0600070205080204" pitchFamily="50" charset="-128"/>
            </a:rPr>
            <a:t>0.15</a:t>
          </a:r>
          <a:r>
            <a:rPr kumimoji="1" lang="ja-JP" altLang="en-US" sz="1300" baseline="0">
              <a:latin typeface="ＭＳ Ｐゴシック" panose="020B0600070205080204" pitchFamily="50" charset="-128"/>
              <a:ea typeface="ＭＳ Ｐゴシック" panose="020B0600070205080204" pitchFamily="50" charset="-128"/>
            </a:rPr>
            <a:t>ポイントであった。類似団体内平均値との差は昨年度と変わらず</a:t>
          </a:r>
          <a:r>
            <a:rPr kumimoji="1" lang="en-US" altLang="ja-JP" sz="1300" baseline="0">
              <a:latin typeface="ＭＳ Ｐゴシック" panose="020B0600070205080204" pitchFamily="50" charset="-128"/>
              <a:ea typeface="ＭＳ Ｐゴシック" panose="020B0600070205080204" pitchFamily="50" charset="-128"/>
            </a:rPr>
            <a:t>0.12</a:t>
          </a:r>
          <a:r>
            <a:rPr kumimoji="1" lang="ja-JP" altLang="en-US" sz="1300" baseline="0">
              <a:latin typeface="ＭＳ Ｐゴシック" panose="020B0600070205080204" pitchFamily="50" charset="-128"/>
              <a:ea typeface="ＭＳ Ｐゴシック" panose="020B0600070205080204" pitchFamily="50" charset="-128"/>
            </a:rPr>
            <a:t>ポイント下回った。今後は事業優先順位の見直しや投資的経費の抑制を行うなど、歳出の見直しを図るとともに未収金対策や基金運用の見直しによる自主財源の確保を図り、財政基盤の強化に努める。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1" name="直線コネクタ 70"/>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7" name="直線コネクタ 76"/>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ポイント上回った。地方創生臨時交付金事業の事業量の減少等により経常経費が昨年度より増加した。現在慣習化している事業や単独補助金等について、効果や必要性を精査し経常収支比率の改善に努める。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104648</xdr:rowOff>
    </xdr:to>
    <xdr:cxnSp macro="">
      <xdr:nvCxnSpPr>
        <xdr:cNvPr id="129" name="直線コネクタ 128"/>
        <xdr:cNvCxnSpPr/>
      </xdr:nvCxnSpPr>
      <xdr:spPr>
        <a:xfrm>
          <a:off x="4114800" y="1087221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5588</xdr:rowOff>
    </xdr:to>
    <xdr:cxnSp macro="">
      <xdr:nvCxnSpPr>
        <xdr:cNvPr id="132" name="直線コネクタ 131"/>
        <xdr:cNvCxnSpPr/>
      </xdr:nvCxnSpPr>
      <xdr:spPr>
        <a:xfrm flipV="1">
          <a:off x="3225800" y="1087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68326</xdr:rowOff>
    </xdr:to>
    <xdr:cxnSp macro="">
      <xdr:nvCxnSpPr>
        <xdr:cNvPr id="135" name="直線コネクタ 134"/>
        <xdr:cNvCxnSpPr/>
      </xdr:nvCxnSpPr>
      <xdr:spPr>
        <a:xfrm flipV="1">
          <a:off x="2336800" y="109783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68326</xdr:rowOff>
    </xdr:to>
    <xdr:cxnSp macro="">
      <xdr:nvCxnSpPr>
        <xdr:cNvPr id="138" name="直線コネクタ 137"/>
        <xdr:cNvCxnSpPr/>
      </xdr:nvCxnSpPr>
      <xdr:spPr>
        <a:xfrm>
          <a:off x="1447800" y="109735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8" name="楕円 147"/>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49"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1" name="テキスト ボックス 150"/>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2" name="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4" name="楕円 153"/>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5" name="テキスト ボックス 154"/>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6" name="楕円 155"/>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7" name="テキスト ボックス 156"/>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会計年度任用職員報酬等の増加や増員により、前年度から</a:t>
          </a:r>
          <a:r>
            <a:rPr kumimoji="1" lang="en-US" altLang="ja-JP" sz="1300">
              <a:latin typeface="ＭＳ Ｐゴシック" panose="020B0600070205080204" pitchFamily="50" charset="-128"/>
              <a:ea typeface="ＭＳ Ｐゴシック" panose="020B0600070205080204" pitchFamily="50" charset="-128"/>
            </a:rPr>
            <a:t>40,864</a:t>
          </a:r>
          <a:r>
            <a:rPr kumimoji="1" lang="ja-JP" altLang="en-US" sz="1300">
              <a:latin typeface="ＭＳ Ｐゴシック" panose="020B0600070205080204" pitchFamily="50" charset="-128"/>
              <a:ea typeface="ＭＳ Ｐゴシック" panose="020B0600070205080204" pitchFamily="50" charset="-128"/>
            </a:rPr>
            <a:t>円の増となり類似団体内平均値を</a:t>
          </a:r>
          <a:r>
            <a:rPr kumimoji="1" lang="en-US" altLang="ja-JP" sz="1300">
              <a:latin typeface="ＭＳ Ｐゴシック" panose="020B0600070205080204" pitchFamily="50" charset="-128"/>
              <a:ea typeface="ＭＳ Ｐゴシック" panose="020B0600070205080204" pitchFamily="50" charset="-128"/>
            </a:rPr>
            <a:t>23,522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施設等の複合化や業務の見直しを行い、人件費の削減に努めていきたい。</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146368</xdr:rowOff>
    </xdr:from>
    <xdr:to>
      <xdr:col>23</xdr:col>
      <xdr:colOff>133350</xdr:colOff>
      <xdr:row>83</xdr:row>
      <xdr:rowOff>73523</xdr:rowOff>
    </xdr:to>
    <xdr:cxnSp macro="">
      <xdr:nvCxnSpPr>
        <xdr:cNvPr id="190" name="直線コネクタ 189"/>
        <xdr:cNvCxnSpPr/>
      </xdr:nvCxnSpPr>
      <xdr:spPr>
        <a:xfrm>
          <a:off x="4114800" y="14205268"/>
          <a:ext cx="838200" cy="9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95267</xdr:rowOff>
    </xdr:from>
    <xdr:to>
      <xdr:col>19</xdr:col>
      <xdr:colOff>133350</xdr:colOff>
      <xdr:row>82</xdr:row>
      <xdr:rowOff>146368</xdr:rowOff>
    </xdr:to>
    <xdr:cxnSp macro="">
      <xdr:nvCxnSpPr>
        <xdr:cNvPr id="193" name="直線コネクタ 192"/>
        <xdr:cNvCxnSpPr/>
      </xdr:nvCxnSpPr>
      <xdr:spPr>
        <a:xfrm>
          <a:off x="3225800" y="14154167"/>
          <a:ext cx="889000" cy="5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43918</xdr:rowOff>
    </xdr:from>
    <xdr:to>
      <xdr:col>15</xdr:col>
      <xdr:colOff>82550</xdr:colOff>
      <xdr:row>82</xdr:row>
      <xdr:rowOff>95267</xdr:rowOff>
    </xdr:to>
    <xdr:cxnSp macro="">
      <xdr:nvCxnSpPr>
        <xdr:cNvPr id="196" name="直線コネクタ 195"/>
        <xdr:cNvCxnSpPr/>
      </xdr:nvCxnSpPr>
      <xdr:spPr>
        <a:xfrm>
          <a:off x="2336800" y="14102818"/>
          <a:ext cx="889000" cy="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168672</xdr:rowOff>
    </xdr:from>
    <xdr:to>
      <xdr:col>11</xdr:col>
      <xdr:colOff>31750</xdr:colOff>
      <xdr:row>82</xdr:row>
      <xdr:rowOff>43918</xdr:rowOff>
    </xdr:to>
    <xdr:cxnSp macro="">
      <xdr:nvCxnSpPr>
        <xdr:cNvPr id="199" name="直線コネクタ 198"/>
        <xdr:cNvCxnSpPr/>
      </xdr:nvCxnSpPr>
      <xdr:spPr>
        <a:xfrm>
          <a:off x="1447800" y="14056122"/>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22723</xdr:rowOff>
    </xdr:from>
    <xdr:to>
      <xdr:col>23</xdr:col>
      <xdr:colOff>184150</xdr:colOff>
      <xdr:row>83</xdr:row>
      <xdr:rowOff>124323</xdr:rowOff>
    </xdr:to>
    <xdr:sp macro="" textlink="">
      <xdr:nvSpPr>
        <xdr:cNvPr id="209" name="楕円 208"/>
        <xdr:cNvSpPr/>
      </xdr:nvSpPr>
      <xdr:spPr>
        <a:xfrm>
          <a:off x="4902200" y="142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166250</xdr:rowOff>
    </xdr:from>
    <xdr:ext cx="762000" cy="259045"/>
    <xdr:sp macro="" textlink="">
      <xdr:nvSpPr>
        <xdr:cNvPr id="210" name="人件費・物件費等の状況該当値テキスト"/>
        <xdr:cNvSpPr txBox="1"/>
      </xdr:nvSpPr>
      <xdr:spPr>
        <a:xfrm>
          <a:off x="5041900" y="1422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95568</xdr:rowOff>
    </xdr:from>
    <xdr:to>
      <xdr:col>19</xdr:col>
      <xdr:colOff>184150</xdr:colOff>
      <xdr:row>83</xdr:row>
      <xdr:rowOff>25718</xdr:rowOff>
    </xdr:to>
    <xdr:sp macro="" textlink="">
      <xdr:nvSpPr>
        <xdr:cNvPr id="211" name="楕円 210"/>
        <xdr:cNvSpPr/>
      </xdr:nvSpPr>
      <xdr:spPr>
        <a:xfrm>
          <a:off x="4064000" y="141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35895</xdr:rowOff>
    </xdr:from>
    <xdr:ext cx="736600" cy="259045"/>
    <xdr:sp macro="" textlink="">
      <xdr:nvSpPr>
        <xdr:cNvPr id="212" name="テキスト ボックス 211"/>
        <xdr:cNvSpPr txBox="1"/>
      </xdr:nvSpPr>
      <xdr:spPr>
        <a:xfrm>
          <a:off x="3733800" y="1392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44467</xdr:rowOff>
    </xdr:from>
    <xdr:to>
      <xdr:col>15</xdr:col>
      <xdr:colOff>133350</xdr:colOff>
      <xdr:row>82</xdr:row>
      <xdr:rowOff>146067</xdr:rowOff>
    </xdr:to>
    <xdr:sp macro="" textlink="">
      <xdr:nvSpPr>
        <xdr:cNvPr id="213" name="楕円 212"/>
        <xdr:cNvSpPr/>
      </xdr:nvSpPr>
      <xdr:spPr>
        <a:xfrm>
          <a:off x="3175000" y="141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156244</xdr:rowOff>
    </xdr:from>
    <xdr:ext cx="762000" cy="259045"/>
    <xdr:sp macro="" textlink="">
      <xdr:nvSpPr>
        <xdr:cNvPr id="214" name="テキスト ボックス 213"/>
        <xdr:cNvSpPr txBox="1"/>
      </xdr:nvSpPr>
      <xdr:spPr>
        <a:xfrm>
          <a:off x="2844800" y="1387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164568</xdr:rowOff>
    </xdr:from>
    <xdr:to>
      <xdr:col>11</xdr:col>
      <xdr:colOff>82550</xdr:colOff>
      <xdr:row>82</xdr:row>
      <xdr:rowOff>94718</xdr:rowOff>
    </xdr:to>
    <xdr:sp macro="" textlink="">
      <xdr:nvSpPr>
        <xdr:cNvPr id="215" name="楕円 214"/>
        <xdr:cNvSpPr/>
      </xdr:nvSpPr>
      <xdr:spPr>
        <a:xfrm>
          <a:off x="2286000" y="140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104895</xdr:rowOff>
    </xdr:from>
    <xdr:ext cx="762000" cy="259045"/>
    <xdr:sp macro="" textlink="">
      <xdr:nvSpPr>
        <xdr:cNvPr id="216" name="テキスト ボックス 215"/>
        <xdr:cNvSpPr txBox="1"/>
      </xdr:nvSpPr>
      <xdr:spPr>
        <a:xfrm>
          <a:off x="1955800" y="138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117872</xdr:rowOff>
    </xdr:from>
    <xdr:to>
      <xdr:col>7</xdr:col>
      <xdr:colOff>31750</xdr:colOff>
      <xdr:row>82</xdr:row>
      <xdr:rowOff>48022</xdr:rowOff>
    </xdr:to>
    <xdr:sp macro="" textlink="">
      <xdr:nvSpPr>
        <xdr:cNvPr id="217" name="楕円 216"/>
        <xdr:cNvSpPr/>
      </xdr:nvSpPr>
      <xdr:spPr>
        <a:xfrm>
          <a:off x="1397000" y="140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58199</xdr:rowOff>
    </xdr:from>
    <xdr:ext cx="762000" cy="259045"/>
    <xdr:sp macro="" textlink="">
      <xdr:nvSpPr>
        <xdr:cNvPr id="218" name="テキスト ボックス 217"/>
        <xdr:cNvSpPr txBox="1"/>
      </xdr:nvSpPr>
      <xdr:spPr>
        <a:xfrm>
          <a:off x="1066800" y="137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全国町村平均と比較して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ポイント低く、類似団体内平均値よりも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今後も国や県と比較しながら適正な給与制度運用を行い、給与の適正化に努める。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170604</xdr:rowOff>
    </xdr:from>
    <xdr:to>
      <xdr:col>81</xdr:col>
      <xdr:colOff>44450</xdr:colOff>
      <xdr:row>88</xdr:row>
      <xdr:rowOff>160866</xdr:rowOff>
    </xdr:to>
    <xdr:cxnSp macro="">
      <xdr:nvCxnSpPr>
        <xdr:cNvPr id="247" name="直線コネクタ 246"/>
        <xdr:cNvCxnSpPr/>
      </xdr:nvCxnSpPr>
      <xdr:spPr>
        <a:xfrm flipV="1">
          <a:off x="17018000" y="14058054"/>
          <a:ext cx="0" cy="1190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8"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9" name="直線コネクタ 248"/>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85531</xdr:rowOff>
    </xdr:from>
    <xdr:ext cx="762000" cy="259045"/>
    <xdr:sp macro="" textlink="">
      <xdr:nvSpPr>
        <xdr:cNvPr id="250"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170604</xdr:rowOff>
    </xdr:from>
    <xdr:to>
      <xdr:col>81</xdr:col>
      <xdr:colOff>133350</xdr:colOff>
      <xdr:row>81</xdr:row>
      <xdr:rowOff>170604</xdr:rowOff>
    </xdr:to>
    <xdr:cxnSp macro="">
      <xdr:nvCxnSpPr>
        <xdr:cNvPr id="251" name="直線コネクタ 250"/>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122343</xdr:rowOff>
    </xdr:from>
    <xdr:to>
      <xdr:col>81</xdr:col>
      <xdr:colOff>44450</xdr:colOff>
      <xdr:row>82</xdr:row>
      <xdr:rowOff>47413</xdr:rowOff>
    </xdr:to>
    <xdr:cxnSp macro="">
      <xdr:nvCxnSpPr>
        <xdr:cNvPr id="252" name="直線コネクタ 251"/>
        <xdr:cNvCxnSpPr/>
      </xdr:nvCxnSpPr>
      <xdr:spPr>
        <a:xfrm>
          <a:off x="16179800" y="1400979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3"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4" name="フローチャート: 判断 253"/>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122343</xdr:rowOff>
    </xdr:from>
    <xdr:to>
      <xdr:col>77</xdr:col>
      <xdr:colOff>44450</xdr:colOff>
      <xdr:row>81</xdr:row>
      <xdr:rowOff>122343</xdr:rowOff>
    </xdr:to>
    <xdr:cxnSp macro="">
      <xdr:nvCxnSpPr>
        <xdr:cNvPr id="255" name="直線コネクタ 254"/>
        <xdr:cNvCxnSpPr/>
      </xdr:nvCxnSpPr>
      <xdr:spPr>
        <a:xfrm>
          <a:off x="15290800" y="1400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6" name="フローチャート: 判断 255"/>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131673</xdr:rowOff>
    </xdr:from>
    <xdr:ext cx="736600" cy="259045"/>
    <xdr:sp macro="" textlink="">
      <xdr:nvSpPr>
        <xdr:cNvPr id="257" name="テキスト ボックス 256"/>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82127</xdr:rowOff>
    </xdr:from>
    <xdr:to>
      <xdr:col>72</xdr:col>
      <xdr:colOff>203200</xdr:colOff>
      <xdr:row>81</xdr:row>
      <xdr:rowOff>122343</xdr:rowOff>
    </xdr:to>
    <xdr:cxnSp macro="">
      <xdr:nvCxnSpPr>
        <xdr:cNvPr id="258" name="直線コネクタ 257"/>
        <xdr:cNvCxnSpPr/>
      </xdr:nvCxnSpPr>
      <xdr:spPr>
        <a:xfrm>
          <a:off x="14401800" y="139695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59" name="フローチャート: 判断 258"/>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0" name="テキスト ボックス 25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81</xdr:row>
      <xdr:rowOff>82127</xdr:rowOff>
    </xdr:to>
    <xdr:cxnSp macro="">
      <xdr:nvCxnSpPr>
        <xdr:cNvPr id="261" name="直線コネクタ 260"/>
        <xdr:cNvCxnSpPr/>
      </xdr:nvCxnSpPr>
      <xdr:spPr>
        <a:xfrm>
          <a:off x="13512800" y="139293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5" name="テキスト ボックス 264"/>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168063</xdr:rowOff>
    </xdr:from>
    <xdr:to>
      <xdr:col>81</xdr:col>
      <xdr:colOff>95250</xdr:colOff>
      <xdr:row>82</xdr:row>
      <xdr:rowOff>98213</xdr:rowOff>
    </xdr:to>
    <xdr:sp macro="" textlink="">
      <xdr:nvSpPr>
        <xdr:cNvPr id="271" name="楕円 270"/>
        <xdr:cNvSpPr/>
      </xdr:nvSpPr>
      <xdr:spPr>
        <a:xfrm>
          <a:off x="169672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89340</xdr:rowOff>
    </xdr:from>
    <xdr:ext cx="762000" cy="259045"/>
    <xdr:sp macro="" textlink="">
      <xdr:nvSpPr>
        <xdr:cNvPr id="272" name="給与水準   （国との比較）該当値テキスト"/>
        <xdr:cNvSpPr txBox="1"/>
      </xdr:nvSpPr>
      <xdr:spPr>
        <a:xfrm>
          <a:off x="17106900" y="1397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71543</xdr:rowOff>
    </xdr:from>
    <xdr:to>
      <xdr:col>77</xdr:col>
      <xdr:colOff>95250</xdr:colOff>
      <xdr:row>82</xdr:row>
      <xdr:rowOff>1693</xdr:rowOff>
    </xdr:to>
    <xdr:sp macro="" textlink="">
      <xdr:nvSpPr>
        <xdr:cNvPr id="273" name="楕円 272"/>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11870</xdr:rowOff>
    </xdr:from>
    <xdr:ext cx="736600" cy="259045"/>
    <xdr:sp macro="" textlink="">
      <xdr:nvSpPr>
        <xdr:cNvPr id="274" name="テキスト ボックス 273"/>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71543</xdr:rowOff>
    </xdr:from>
    <xdr:to>
      <xdr:col>73</xdr:col>
      <xdr:colOff>44450</xdr:colOff>
      <xdr:row>82</xdr:row>
      <xdr:rowOff>1693</xdr:rowOff>
    </xdr:to>
    <xdr:sp macro="" textlink="">
      <xdr:nvSpPr>
        <xdr:cNvPr id="275" name="楕円 274"/>
        <xdr:cNvSpPr/>
      </xdr:nvSpPr>
      <xdr:spPr>
        <a:xfrm>
          <a:off x="15240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11870</xdr:rowOff>
    </xdr:from>
    <xdr:ext cx="762000" cy="259045"/>
    <xdr:sp macro="" textlink="">
      <xdr:nvSpPr>
        <xdr:cNvPr id="276" name="テキスト ボックス 275"/>
        <xdr:cNvSpPr txBox="1"/>
      </xdr:nvSpPr>
      <xdr:spPr>
        <a:xfrm>
          <a:off x="14909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31327</xdr:rowOff>
    </xdr:from>
    <xdr:to>
      <xdr:col>68</xdr:col>
      <xdr:colOff>203200</xdr:colOff>
      <xdr:row>81</xdr:row>
      <xdr:rowOff>132927</xdr:rowOff>
    </xdr:to>
    <xdr:sp macro="" textlink="">
      <xdr:nvSpPr>
        <xdr:cNvPr id="277" name="楕円 276"/>
        <xdr:cNvSpPr/>
      </xdr:nvSpPr>
      <xdr:spPr>
        <a:xfrm>
          <a:off x="14351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143104</xdr:rowOff>
    </xdr:from>
    <xdr:ext cx="762000" cy="259045"/>
    <xdr:sp macro="" textlink="">
      <xdr:nvSpPr>
        <xdr:cNvPr id="278" name="テキスト ボックス 277"/>
        <xdr:cNvSpPr txBox="1"/>
      </xdr:nvSpPr>
      <xdr:spPr>
        <a:xfrm>
          <a:off x="14020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162561</xdr:rowOff>
    </xdr:from>
    <xdr:to>
      <xdr:col>64</xdr:col>
      <xdr:colOff>152400</xdr:colOff>
      <xdr:row>81</xdr:row>
      <xdr:rowOff>92711</xdr:rowOff>
    </xdr:to>
    <xdr:sp macro="" textlink="">
      <xdr:nvSpPr>
        <xdr:cNvPr id="279" name="楕円 278"/>
        <xdr:cNvSpPr/>
      </xdr:nvSpPr>
      <xdr:spPr>
        <a:xfrm>
          <a:off x="13462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102888</xdr:rowOff>
    </xdr:from>
    <xdr:ext cx="762000" cy="259045"/>
    <xdr:sp macro="" textlink="">
      <xdr:nvSpPr>
        <xdr:cNvPr id="280" name="テキスト ボックス 279"/>
        <xdr:cNvSpPr txBox="1"/>
      </xdr:nvSpPr>
      <xdr:spPr>
        <a:xfrm>
          <a:off x="13131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ポイント増加した。一島一町の離島であるため業務の民間委託が進まず類似団体内平均値と比較すると職員数が多い。事務等の見直しを行うとともに定員管理計画に基づき、適正な定員管理に努める。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06" name="直線コネクタ 305"/>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07"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08" name="直線コネクタ 307"/>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09"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0" name="直線コネクタ 309"/>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94520</xdr:rowOff>
    </xdr:from>
    <xdr:to>
      <xdr:col>81</xdr:col>
      <xdr:colOff>44450</xdr:colOff>
      <xdr:row>62</xdr:row>
      <xdr:rowOff>158464</xdr:rowOff>
    </xdr:to>
    <xdr:cxnSp macro="">
      <xdr:nvCxnSpPr>
        <xdr:cNvPr id="311" name="直線コネクタ 310"/>
        <xdr:cNvCxnSpPr/>
      </xdr:nvCxnSpPr>
      <xdr:spPr>
        <a:xfrm>
          <a:off x="16179800" y="10724420"/>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2"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3" name="フローチャート: 判断 312"/>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80042</xdr:rowOff>
    </xdr:from>
    <xdr:to>
      <xdr:col>77</xdr:col>
      <xdr:colOff>44450</xdr:colOff>
      <xdr:row>62</xdr:row>
      <xdr:rowOff>94520</xdr:rowOff>
    </xdr:to>
    <xdr:cxnSp macro="">
      <xdr:nvCxnSpPr>
        <xdr:cNvPr id="314" name="直線コネクタ 313"/>
        <xdr:cNvCxnSpPr/>
      </xdr:nvCxnSpPr>
      <xdr:spPr>
        <a:xfrm>
          <a:off x="15290800" y="107099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5" name="フローチャート: 判断 314"/>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16" name="テキスト ボックス 315"/>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80042</xdr:rowOff>
    </xdr:from>
    <xdr:to>
      <xdr:col>72</xdr:col>
      <xdr:colOff>203200</xdr:colOff>
      <xdr:row>62</xdr:row>
      <xdr:rowOff>85471</xdr:rowOff>
    </xdr:to>
    <xdr:cxnSp macro="">
      <xdr:nvCxnSpPr>
        <xdr:cNvPr id="317" name="直線コネクタ 316"/>
        <xdr:cNvCxnSpPr/>
      </xdr:nvCxnSpPr>
      <xdr:spPr>
        <a:xfrm flipV="1">
          <a:off x="14401800" y="1070994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18" name="フローチャート: 判断 317"/>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19" name="テキスト ボックス 318"/>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85471</xdr:rowOff>
    </xdr:from>
    <xdr:to>
      <xdr:col>68</xdr:col>
      <xdr:colOff>152400</xdr:colOff>
      <xdr:row>62</xdr:row>
      <xdr:rowOff>92710</xdr:rowOff>
    </xdr:to>
    <xdr:cxnSp macro="">
      <xdr:nvCxnSpPr>
        <xdr:cNvPr id="320" name="直線コネクタ 319"/>
        <xdr:cNvCxnSpPr/>
      </xdr:nvCxnSpPr>
      <xdr:spPr>
        <a:xfrm flipV="1">
          <a:off x="13512800" y="1071537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1" name="フローチャート: 判断 320"/>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2" name="テキスト ボックス 321"/>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3" name="フローチャート: 判断 322"/>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4" name="テキスト ボックス 323"/>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107664</xdr:rowOff>
    </xdr:from>
    <xdr:to>
      <xdr:col>81</xdr:col>
      <xdr:colOff>95250</xdr:colOff>
      <xdr:row>63</xdr:row>
      <xdr:rowOff>37814</xdr:rowOff>
    </xdr:to>
    <xdr:sp macro="" textlink="">
      <xdr:nvSpPr>
        <xdr:cNvPr id="330" name="楕円 329"/>
        <xdr:cNvSpPr/>
      </xdr:nvSpPr>
      <xdr:spPr>
        <a:xfrm>
          <a:off x="16967200" y="107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79741</xdr:rowOff>
    </xdr:from>
    <xdr:ext cx="762000" cy="259045"/>
    <xdr:sp macro="" textlink="">
      <xdr:nvSpPr>
        <xdr:cNvPr id="331" name="定員管理の状況該当値テキスト"/>
        <xdr:cNvSpPr txBox="1"/>
      </xdr:nvSpPr>
      <xdr:spPr>
        <a:xfrm>
          <a:off x="17106900" y="107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43720</xdr:rowOff>
    </xdr:from>
    <xdr:to>
      <xdr:col>77</xdr:col>
      <xdr:colOff>95250</xdr:colOff>
      <xdr:row>62</xdr:row>
      <xdr:rowOff>145320</xdr:rowOff>
    </xdr:to>
    <xdr:sp macro="" textlink="">
      <xdr:nvSpPr>
        <xdr:cNvPr id="332" name="楕円 331"/>
        <xdr:cNvSpPr/>
      </xdr:nvSpPr>
      <xdr:spPr>
        <a:xfrm>
          <a:off x="16129000" y="106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130097</xdr:rowOff>
    </xdr:from>
    <xdr:ext cx="736600" cy="259045"/>
    <xdr:sp macro="" textlink="">
      <xdr:nvSpPr>
        <xdr:cNvPr id="333" name="テキスト ボックス 332"/>
        <xdr:cNvSpPr txBox="1"/>
      </xdr:nvSpPr>
      <xdr:spPr>
        <a:xfrm>
          <a:off x="15798800" y="1075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29242</xdr:rowOff>
    </xdr:from>
    <xdr:to>
      <xdr:col>73</xdr:col>
      <xdr:colOff>44450</xdr:colOff>
      <xdr:row>62</xdr:row>
      <xdr:rowOff>130842</xdr:rowOff>
    </xdr:to>
    <xdr:sp macro="" textlink="">
      <xdr:nvSpPr>
        <xdr:cNvPr id="334" name="楕円 333"/>
        <xdr:cNvSpPr/>
      </xdr:nvSpPr>
      <xdr:spPr>
        <a:xfrm>
          <a:off x="15240000" y="106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115619</xdr:rowOff>
    </xdr:from>
    <xdr:ext cx="762000" cy="259045"/>
    <xdr:sp macro="" textlink="">
      <xdr:nvSpPr>
        <xdr:cNvPr id="335" name="テキスト ボックス 334"/>
        <xdr:cNvSpPr txBox="1"/>
      </xdr:nvSpPr>
      <xdr:spPr>
        <a:xfrm>
          <a:off x="14909800" y="1074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34671</xdr:rowOff>
    </xdr:from>
    <xdr:to>
      <xdr:col>68</xdr:col>
      <xdr:colOff>203200</xdr:colOff>
      <xdr:row>62</xdr:row>
      <xdr:rowOff>136271</xdr:rowOff>
    </xdr:to>
    <xdr:sp macro="" textlink="">
      <xdr:nvSpPr>
        <xdr:cNvPr id="336" name="楕円 335"/>
        <xdr:cNvSpPr/>
      </xdr:nvSpPr>
      <xdr:spPr>
        <a:xfrm>
          <a:off x="14351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121048</xdr:rowOff>
    </xdr:from>
    <xdr:ext cx="762000" cy="259045"/>
    <xdr:sp macro="" textlink="">
      <xdr:nvSpPr>
        <xdr:cNvPr id="337" name="テキスト ボックス 336"/>
        <xdr:cNvSpPr txBox="1"/>
      </xdr:nvSpPr>
      <xdr:spPr>
        <a:xfrm>
          <a:off x="14020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38" name="楕円 337"/>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39" name="テキスト ボックス 33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ポイント上回った。大型事業の償還が続いており、元利償還金の更なる増加が見込まれるため、事業自体の緊急性や必要性等を十分精査し公債費の抑制に努める。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68" name="直線コネクタ 367"/>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2" name="直線コネクタ 37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94827</xdr:rowOff>
    </xdr:to>
    <xdr:cxnSp macro="">
      <xdr:nvCxnSpPr>
        <xdr:cNvPr id="373" name="直線コネクタ 372"/>
        <xdr:cNvCxnSpPr/>
      </xdr:nvCxnSpPr>
      <xdr:spPr>
        <a:xfrm>
          <a:off x="16179800" y="691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5" name="フローチャート: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41</xdr:row>
      <xdr:rowOff>60113</xdr:rowOff>
    </xdr:to>
    <xdr:cxnSp macro="">
      <xdr:nvCxnSpPr>
        <xdr:cNvPr id="376" name="直線コネクタ 375"/>
        <xdr:cNvCxnSpPr/>
      </xdr:nvCxnSpPr>
      <xdr:spPr>
        <a:xfrm flipV="1">
          <a:off x="15290800" y="691261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116417</xdr:rowOff>
    </xdr:to>
    <xdr:cxnSp macro="">
      <xdr:nvCxnSpPr>
        <xdr:cNvPr id="379" name="直線コネクタ 378"/>
        <xdr:cNvCxnSpPr/>
      </xdr:nvCxnSpPr>
      <xdr:spPr>
        <a:xfrm flipV="1">
          <a:off x="14401800" y="708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0" name="フローチャート: 判断 379"/>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1" name="テキスト ボックス 380"/>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82" name="直線コネクタ 381"/>
        <xdr:cNvCxnSpPr/>
      </xdr:nvCxnSpPr>
      <xdr:spPr>
        <a:xfrm flipV="1">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5" name="フローチャート: 判断 384"/>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86" name="テキスト ボックス 385"/>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2" name="楕円 391"/>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393" name="公債費負担の状況該当値テキスト"/>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4" name="楕円 39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95" name="テキスト ボックス 394"/>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6" name="楕円 395"/>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7" name="テキスト ボックス 396"/>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8" name="楕円 397"/>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9" name="テキスト ボックス 398"/>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0" name="楕円 399"/>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1" name="テキスト ボックス 400"/>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ポイント増加した。昨年度まで数値が減少していたが、し尿処理施設等の更新が行われたことが挙げられる。今後も施設の更新が数多く控えており、地方債の増加が見込まれているため、事業計画の精査を行い財政の健全化に努め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2" name="直線コネクタ 431"/>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3"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4" name="直線コネクタ 433"/>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15</xdr:row>
      <xdr:rowOff>103414</xdr:rowOff>
    </xdr:to>
    <xdr:cxnSp macro="">
      <xdr:nvCxnSpPr>
        <xdr:cNvPr id="437" name="直線コネクタ 436"/>
        <xdr:cNvCxnSpPr/>
      </xdr:nvCxnSpPr>
      <xdr:spPr>
        <a:xfrm>
          <a:off x="16179800" y="2421225"/>
          <a:ext cx="8382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20925</xdr:rowOff>
    </xdr:from>
    <xdr:to>
      <xdr:col>77</xdr:col>
      <xdr:colOff>44450</xdr:colOff>
      <xdr:row>14</xdr:row>
      <xdr:rowOff>124339</xdr:rowOff>
    </xdr:to>
    <xdr:cxnSp macro="">
      <xdr:nvCxnSpPr>
        <xdr:cNvPr id="440" name="直線コネクタ 439"/>
        <xdr:cNvCxnSpPr/>
      </xdr:nvCxnSpPr>
      <xdr:spPr>
        <a:xfrm flipV="1">
          <a:off x="15290800" y="242122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124339</xdr:rowOff>
    </xdr:from>
    <xdr:to>
      <xdr:col>72</xdr:col>
      <xdr:colOff>203200</xdr:colOff>
      <xdr:row>16</xdr:row>
      <xdr:rowOff>16994</xdr:rowOff>
    </xdr:to>
    <xdr:cxnSp macro="">
      <xdr:nvCxnSpPr>
        <xdr:cNvPr id="443" name="直線コネクタ 442"/>
        <xdr:cNvCxnSpPr/>
      </xdr:nvCxnSpPr>
      <xdr:spPr>
        <a:xfrm flipV="1">
          <a:off x="14401800" y="2524639"/>
          <a:ext cx="889000" cy="2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94222</xdr:rowOff>
    </xdr:from>
    <xdr:to>
      <xdr:col>68</xdr:col>
      <xdr:colOff>152400</xdr:colOff>
      <xdr:row>16</xdr:row>
      <xdr:rowOff>16994</xdr:rowOff>
    </xdr:to>
    <xdr:cxnSp macro="">
      <xdr:nvCxnSpPr>
        <xdr:cNvPr id="446" name="直線コネクタ 445"/>
        <xdr:cNvCxnSpPr/>
      </xdr:nvCxnSpPr>
      <xdr:spPr>
        <a:xfrm>
          <a:off x="13512800" y="2665972"/>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52614</xdr:rowOff>
    </xdr:from>
    <xdr:to>
      <xdr:col>81</xdr:col>
      <xdr:colOff>95250</xdr:colOff>
      <xdr:row>15</xdr:row>
      <xdr:rowOff>154214</xdr:rowOff>
    </xdr:to>
    <xdr:sp macro="" textlink="">
      <xdr:nvSpPr>
        <xdr:cNvPr id="456" name="楕円 455"/>
        <xdr:cNvSpPr/>
      </xdr:nvSpPr>
      <xdr:spPr>
        <a:xfrm>
          <a:off x="169672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24691</xdr:rowOff>
    </xdr:from>
    <xdr:ext cx="762000" cy="259045"/>
    <xdr:sp macro="" textlink="">
      <xdr:nvSpPr>
        <xdr:cNvPr id="457" name="将来負担の状況該当値テキスト"/>
        <xdr:cNvSpPr txBox="1"/>
      </xdr:nvSpPr>
      <xdr:spPr>
        <a:xfrm>
          <a:off x="17106900" y="25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58" name="楕円 457"/>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59" name="テキスト ボックス 458"/>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73539</xdr:rowOff>
    </xdr:from>
    <xdr:to>
      <xdr:col>73</xdr:col>
      <xdr:colOff>44450</xdr:colOff>
      <xdr:row>15</xdr:row>
      <xdr:rowOff>3689</xdr:rowOff>
    </xdr:to>
    <xdr:sp macro="" textlink="">
      <xdr:nvSpPr>
        <xdr:cNvPr id="460" name="楕円 459"/>
        <xdr:cNvSpPr/>
      </xdr:nvSpPr>
      <xdr:spPr>
        <a:xfrm>
          <a:off x="15240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159916</xdr:rowOff>
    </xdr:from>
    <xdr:ext cx="762000" cy="259045"/>
    <xdr:sp macro="" textlink="">
      <xdr:nvSpPr>
        <xdr:cNvPr id="461" name="テキスト ボックス 460"/>
        <xdr:cNvSpPr txBox="1"/>
      </xdr:nvSpPr>
      <xdr:spPr>
        <a:xfrm>
          <a:off x="14909800" y="256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137644</xdr:rowOff>
    </xdr:from>
    <xdr:to>
      <xdr:col>68</xdr:col>
      <xdr:colOff>203200</xdr:colOff>
      <xdr:row>16</xdr:row>
      <xdr:rowOff>67794</xdr:rowOff>
    </xdr:to>
    <xdr:sp macro="" textlink="">
      <xdr:nvSpPr>
        <xdr:cNvPr id="462" name="楕円 461"/>
        <xdr:cNvSpPr/>
      </xdr:nvSpPr>
      <xdr:spPr>
        <a:xfrm>
          <a:off x="143510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52571</xdr:rowOff>
    </xdr:from>
    <xdr:ext cx="762000" cy="259045"/>
    <xdr:sp macro="" textlink="">
      <xdr:nvSpPr>
        <xdr:cNvPr id="463" name="テキスト ボックス 462"/>
        <xdr:cNvSpPr txBox="1"/>
      </xdr:nvSpPr>
      <xdr:spPr>
        <a:xfrm>
          <a:off x="14020800" y="27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43422</xdr:rowOff>
    </xdr:from>
    <xdr:to>
      <xdr:col>64</xdr:col>
      <xdr:colOff>152400</xdr:colOff>
      <xdr:row>15</xdr:row>
      <xdr:rowOff>145022</xdr:rowOff>
    </xdr:to>
    <xdr:sp macro="" textlink="">
      <xdr:nvSpPr>
        <xdr:cNvPr id="464" name="楕円 463"/>
        <xdr:cNvSpPr/>
      </xdr:nvSpPr>
      <xdr:spPr>
        <a:xfrm>
          <a:off x="13462000" y="2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129799</xdr:rowOff>
    </xdr:from>
    <xdr:ext cx="762000" cy="259045"/>
    <xdr:sp macro="" textlink="">
      <xdr:nvSpPr>
        <xdr:cNvPr id="465" name="テキスト ボックス 464"/>
        <xdr:cNvSpPr txBox="1"/>
      </xdr:nvSpPr>
      <xdr:spPr>
        <a:xfrm>
          <a:off x="13131800" y="270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
5,064
20.58
6,128,544
5,893,042
120,225
3,052,351
6,404,389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ポイント上回った。年々減少傾向にありはするが類似団体と比較すると依然として高く会計年度任用職員の増員が主な原因と思料する。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行財政改革の取組を通じて人件費の適切な管理に努める。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138430</xdr:rowOff>
    </xdr:to>
    <xdr:cxnSp macro="">
      <xdr:nvCxnSpPr>
        <xdr:cNvPr id="66" name="直線コネクタ 65"/>
        <xdr:cNvCxnSpPr/>
      </xdr:nvCxnSpPr>
      <xdr:spPr>
        <a:xfrm flipV="1">
          <a:off x="3987800" y="6703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149860</xdr:rowOff>
    </xdr:to>
    <xdr:cxnSp macro="">
      <xdr:nvCxnSpPr>
        <xdr:cNvPr id="69" name="直線コネクタ 68"/>
        <xdr:cNvCxnSpPr/>
      </xdr:nvCxnSpPr>
      <xdr:spPr>
        <a:xfrm flipV="1">
          <a:off x="3098800" y="6824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40</xdr:row>
      <xdr:rowOff>149860</xdr:rowOff>
    </xdr:to>
    <xdr:cxnSp macro="">
      <xdr:nvCxnSpPr>
        <xdr:cNvPr id="72" name="直線コネクタ 71"/>
        <xdr:cNvCxnSpPr/>
      </xdr:nvCxnSpPr>
      <xdr:spPr>
        <a:xfrm>
          <a:off x="2209800" y="65811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66040</xdr:rowOff>
    </xdr:to>
    <xdr:cxnSp macro="">
      <xdr:nvCxnSpPr>
        <xdr:cNvPr id="75" name="直線コネクタ 74"/>
        <xdr:cNvCxnSpPr/>
      </xdr:nvCxnSpPr>
      <xdr:spPr>
        <a:xfrm>
          <a:off x="1320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9" name="楕円 88"/>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90" name="テキスト ボックス 89"/>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ポイント上回った。増加理由として施設の軽微な修繕料や備品購入事業があげられる。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経常経費については今後も抑制に努め、財政の健全化を図る。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64135</xdr:rowOff>
    </xdr:from>
    <xdr:to>
      <xdr:col>82</xdr:col>
      <xdr:colOff>107950</xdr:colOff>
      <xdr:row>16</xdr:row>
      <xdr:rowOff>1270</xdr:rowOff>
    </xdr:to>
    <xdr:cxnSp macro="">
      <xdr:nvCxnSpPr>
        <xdr:cNvPr id="123" name="直線コネクタ 122"/>
        <xdr:cNvCxnSpPr/>
      </xdr:nvCxnSpPr>
      <xdr:spPr>
        <a:xfrm>
          <a:off x="15671800" y="263588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64135</xdr:rowOff>
    </xdr:from>
    <xdr:to>
      <xdr:col>78</xdr:col>
      <xdr:colOff>69850</xdr:colOff>
      <xdr:row>15</xdr:row>
      <xdr:rowOff>155575</xdr:rowOff>
    </xdr:to>
    <xdr:cxnSp macro="">
      <xdr:nvCxnSpPr>
        <xdr:cNvPr id="126" name="直線コネクタ 125"/>
        <xdr:cNvCxnSpPr/>
      </xdr:nvCxnSpPr>
      <xdr:spPr>
        <a:xfrm flipV="1">
          <a:off x="14782800" y="26358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17</xdr:row>
      <xdr:rowOff>104140</xdr:rowOff>
    </xdr:to>
    <xdr:cxnSp macro="">
      <xdr:nvCxnSpPr>
        <xdr:cNvPr id="129" name="直線コネクタ 128"/>
        <xdr:cNvCxnSpPr/>
      </xdr:nvCxnSpPr>
      <xdr:spPr>
        <a:xfrm flipV="1">
          <a:off x="13893800" y="27273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75565</xdr:rowOff>
    </xdr:from>
    <xdr:to>
      <xdr:col>69</xdr:col>
      <xdr:colOff>92075</xdr:colOff>
      <xdr:row>17</xdr:row>
      <xdr:rowOff>104140</xdr:rowOff>
    </xdr:to>
    <xdr:cxnSp macro="">
      <xdr:nvCxnSpPr>
        <xdr:cNvPr id="132" name="直線コネクタ 131"/>
        <xdr:cNvCxnSpPr/>
      </xdr:nvCxnSpPr>
      <xdr:spPr>
        <a:xfrm>
          <a:off x="13004800" y="2990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121920</xdr:rowOff>
    </xdr:from>
    <xdr:to>
      <xdr:col>82</xdr:col>
      <xdr:colOff>158750</xdr:colOff>
      <xdr:row>16</xdr:row>
      <xdr:rowOff>52070</xdr:rowOff>
    </xdr:to>
    <xdr:sp macro="" textlink="">
      <xdr:nvSpPr>
        <xdr:cNvPr id="142" name="楕円 141"/>
        <xdr:cNvSpPr/>
      </xdr:nvSpPr>
      <xdr:spPr>
        <a:xfrm>
          <a:off x="164592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93997</xdr:rowOff>
    </xdr:from>
    <xdr:ext cx="762000" cy="259045"/>
    <xdr:sp macro="" textlink="">
      <xdr:nvSpPr>
        <xdr:cNvPr id="143" name="物件費該当値テキスト"/>
        <xdr:cNvSpPr txBox="1"/>
      </xdr:nvSpPr>
      <xdr:spPr>
        <a:xfrm>
          <a:off x="165989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xdr:rowOff>
    </xdr:from>
    <xdr:to>
      <xdr:col>78</xdr:col>
      <xdr:colOff>120650</xdr:colOff>
      <xdr:row>15</xdr:row>
      <xdr:rowOff>114935</xdr:rowOff>
    </xdr:to>
    <xdr:sp macro="" textlink="">
      <xdr:nvSpPr>
        <xdr:cNvPr id="144" name="楕円 143"/>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45" name="テキスト ボックス 144"/>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7" name="テキスト ボックス 146"/>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53340</xdr:rowOff>
    </xdr:from>
    <xdr:to>
      <xdr:col>69</xdr:col>
      <xdr:colOff>142875</xdr:colOff>
      <xdr:row>17</xdr:row>
      <xdr:rowOff>154940</xdr:rowOff>
    </xdr:to>
    <xdr:sp macro="" textlink="">
      <xdr:nvSpPr>
        <xdr:cNvPr id="148" name="楕円 147"/>
        <xdr:cNvSpPr/>
      </xdr:nvSpPr>
      <xdr:spPr>
        <a:xfrm>
          <a:off x="13843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139717</xdr:rowOff>
    </xdr:from>
    <xdr:ext cx="762000" cy="259045"/>
    <xdr:sp macro="" textlink="">
      <xdr:nvSpPr>
        <xdr:cNvPr id="149" name="テキスト ボックス 148"/>
        <xdr:cNvSpPr txBox="1"/>
      </xdr:nvSpPr>
      <xdr:spPr>
        <a:xfrm>
          <a:off x="135128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24765</xdr:rowOff>
    </xdr:from>
    <xdr:to>
      <xdr:col>65</xdr:col>
      <xdr:colOff>53975</xdr:colOff>
      <xdr:row>17</xdr:row>
      <xdr:rowOff>126365</xdr:rowOff>
    </xdr:to>
    <xdr:sp macro="" textlink="">
      <xdr:nvSpPr>
        <xdr:cNvPr id="150" name="楕円 149"/>
        <xdr:cNvSpPr/>
      </xdr:nvSpPr>
      <xdr:spPr>
        <a:xfrm>
          <a:off x="12954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111142</xdr:rowOff>
    </xdr:from>
    <xdr:ext cx="762000" cy="259045"/>
    <xdr:sp macro="" textlink="">
      <xdr:nvSpPr>
        <xdr:cNvPr id="151" name="テキスト ボックス 150"/>
        <xdr:cNvSpPr txBox="1"/>
      </xdr:nvSpPr>
      <xdr:spPr>
        <a:xfrm>
          <a:off x="126238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ポイント下回った。今後も町単独扶助費の見直しを行い、行政サービスと財政負担のバランスを取りながら適正運営に努める。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4" name="直線コネクタ 183"/>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87" name="直線コネクタ 186"/>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0" name="直線コネクタ 189"/>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3" name="直線コネクタ 192"/>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ポイント下回った。昨年度からは下がったが、経常的な特別会計への繰出金が増加傾向にあるため、適切な運営に努める。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104140</xdr:rowOff>
    </xdr:to>
    <xdr:cxnSp macro="">
      <xdr:nvCxnSpPr>
        <xdr:cNvPr id="245" name="直線コネクタ 244"/>
        <xdr:cNvCxnSpPr/>
      </xdr:nvCxnSpPr>
      <xdr:spPr>
        <a:xfrm flipV="1">
          <a:off x="15671800" y="9339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104140</xdr:rowOff>
    </xdr:to>
    <xdr:cxnSp macro="">
      <xdr:nvCxnSpPr>
        <xdr:cNvPr id="248" name="直線コネクタ 247"/>
        <xdr:cNvCxnSpPr/>
      </xdr:nvCxnSpPr>
      <xdr:spPr>
        <a:xfrm>
          <a:off x="14782800" y="9309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127000</xdr:rowOff>
    </xdr:to>
    <xdr:cxnSp macro="">
      <xdr:nvCxnSpPr>
        <xdr:cNvPr id="251" name="直線コネクタ 250"/>
        <xdr:cNvCxnSpPr/>
      </xdr:nvCxnSpPr>
      <xdr:spPr>
        <a:xfrm flipV="1">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127000</xdr:rowOff>
    </xdr:to>
    <xdr:cxnSp macro="">
      <xdr:nvCxnSpPr>
        <xdr:cNvPr id="254" name="直線コネクタ 253"/>
        <xdr:cNvCxnSpPr/>
      </xdr:nvCxnSpPr>
      <xdr:spPr>
        <a:xfrm>
          <a:off x="13004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4" name="楕円 26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5"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6" name="楕円 265"/>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7" name="テキスト ボックス 266"/>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8" name="楕円 267"/>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9" name="テキスト ボックス 268"/>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1" name="テキスト ボックス 27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2" name="楕円 271"/>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3" name="テキスト ボックス 272"/>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前年度から変化はなく、類似団体内平均値を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ポイント下回った。今後は慣例化した補助金等の見直しを図り、削減をベースに経費の削減に努める。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21844</xdr:rowOff>
    </xdr:to>
    <xdr:cxnSp macro="">
      <xdr:nvCxnSpPr>
        <xdr:cNvPr id="303" name="直線コネクタ 302"/>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67564</xdr:rowOff>
    </xdr:to>
    <xdr:cxnSp macro="">
      <xdr:nvCxnSpPr>
        <xdr:cNvPr id="306" name="直線コネクタ 305"/>
        <xdr:cNvCxnSpPr/>
      </xdr:nvCxnSpPr>
      <xdr:spPr>
        <a:xfrm flipV="1">
          <a:off x="14782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99568</xdr:rowOff>
    </xdr:to>
    <xdr:cxnSp macro="">
      <xdr:nvCxnSpPr>
        <xdr:cNvPr id="309" name="直線コネクタ 308"/>
        <xdr:cNvCxnSpPr/>
      </xdr:nvCxnSpPr>
      <xdr:spPr>
        <a:xfrm flipV="1">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12" name="直線コネクタ 311"/>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6" name="楕円 32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7" name="テキスト ボックス 32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8" name="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9" name="テキスト ボックス 328"/>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0" name="楕円 32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1" name="テキスト ボックス 33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ポイント高い数値となっている。公共施設の更新が増加しており、多額の地方債を要しているため今後も公債費の増加が見込まれる。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予定している施設更新の事業規模や財源確保の見直し等により新規の起債抑制に努める。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85089</xdr:rowOff>
    </xdr:to>
    <xdr:cxnSp macro="">
      <xdr:nvCxnSpPr>
        <xdr:cNvPr id="363" name="直線コネクタ 362"/>
        <xdr:cNvCxnSpPr/>
      </xdr:nvCxnSpPr>
      <xdr:spPr>
        <a:xfrm>
          <a:off x="3987800" y="132676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66039</xdr:rowOff>
    </xdr:to>
    <xdr:cxnSp macro="">
      <xdr:nvCxnSpPr>
        <xdr:cNvPr id="366" name="直線コネクタ 365"/>
        <xdr:cNvCxnSpPr/>
      </xdr:nvCxnSpPr>
      <xdr:spPr>
        <a:xfrm>
          <a:off x="3098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8889</xdr:rowOff>
    </xdr:to>
    <xdr:cxnSp macro="">
      <xdr:nvCxnSpPr>
        <xdr:cNvPr id="369" name="直線コネクタ 368"/>
        <xdr:cNvCxnSpPr/>
      </xdr:nvCxnSpPr>
      <xdr:spPr>
        <a:xfrm flipV="1">
          <a:off x="2209800" y="13206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8889</xdr:rowOff>
    </xdr:to>
    <xdr:cxnSp macro="">
      <xdr:nvCxnSpPr>
        <xdr:cNvPr id="372" name="直線コネクタ 371"/>
        <xdr:cNvCxnSpPr/>
      </xdr:nvCxnSpPr>
      <xdr:spPr>
        <a:xfrm>
          <a:off x="1320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2" name="楕円 381"/>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83"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4" name="楕円 383"/>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5" name="テキスト ボックス 384"/>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6" name="楕円 385"/>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87" name="テキスト ボックス 38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88" name="楕円 387"/>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9" name="テキスト ボックス 388"/>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0" name="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1" name="テキスト ボックス 390"/>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ポイント増加した。ふるさと納税の増減に伴い委託費等の数値が上下することが要因としてあげられる。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今後は物件費や補助費等を抑制し、財政の健全化を図る。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123189</xdr:rowOff>
    </xdr:to>
    <xdr:cxnSp macro="">
      <xdr:nvCxnSpPr>
        <xdr:cNvPr id="424" name="直線コネクタ 423"/>
        <xdr:cNvCxnSpPr/>
      </xdr:nvCxnSpPr>
      <xdr:spPr>
        <a:xfrm>
          <a:off x="15671800" y="13145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88900</xdr:rowOff>
    </xdr:to>
    <xdr:cxnSp macro="">
      <xdr:nvCxnSpPr>
        <xdr:cNvPr id="427" name="直線コネクタ 426"/>
        <xdr:cNvCxnSpPr/>
      </xdr:nvCxnSpPr>
      <xdr:spPr>
        <a:xfrm flipV="1">
          <a:off x="14782800" y="13145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77</xdr:row>
      <xdr:rowOff>134620</xdr:rowOff>
    </xdr:to>
    <xdr:cxnSp macro="">
      <xdr:nvCxnSpPr>
        <xdr:cNvPr id="430" name="直線コネクタ 429"/>
        <xdr:cNvCxnSpPr/>
      </xdr:nvCxnSpPr>
      <xdr:spPr>
        <a:xfrm flipV="1">
          <a:off x="13893800" y="13290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77</xdr:row>
      <xdr:rowOff>134620</xdr:rowOff>
    </xdr:to>
    <xdr:cxnSp macro="">
      <xdr:nvCxnSpPr>
        <xdr:cNvPr id="433" name="直線コネクタ 432"/>
        <xdr:cNvCxnSpPr/>
      </xdr:nvCxnSpPr>
      <xdr:spPr>
        <a:xfrm>
          <a:off x="13004800" y="13290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43" name="楕円 442"/>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88916</xdr:rowOff>
    </xdr:from>
    <xdr:ext cx="762000" cy="259045"/>
    <xdr:sp macro="" textlink="">
      <xdr:nvSpPr>
        <xdr:cNvPr id="444"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5" name="楕円 444"/>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6" name="テキスト ボックス 445"/>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7" name="楕円 446"/>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48" name="テキスト ボックス 447"/>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9" name="楕円 448"/>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50" name="テキスト ボックス 449"/>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51" name="楕円 450"/>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124477</xdr:rowOff>
    </xdr:from>
    <xdr:ext cx="762000" cy="259045"/>
    <xdr:sp macro="" textlink="">
      <xdr:nvSpPr>
        <xdr:cNvPr id="452" name="テキスト ボックス 451"/>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13604</xdr:rowOff>
    </xdr:from>
    <xdr:to>
      <xdr:col>29</xdr:col>
      <xdr:colOff>127000</xdr:colOff>
      <xdr:row>17</xdr:row>
      <xdr:rowOff>33048</xdr:rowOff>
    </xdr:to>
    <xdr:cxnSp macro="">
      <xdr:nvCxnSpPr>
        <xdr:cNvPr id="48" name="直線コネクタ 47"/>
        <xdr:cNvCxnSpPr/>
      </xdr:nvCxnSpPr>
      <xdr:spPr bwMode="auto">
        <a:xfrm flipV="1">
          <a:off x="5003800" y="2975879"/>
          <a:ext cx="647700" cy="19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33048</xdr:rowOff>
    </xdr:from>
    <xdr:to>
      <xdr:col>26</xdr:col>
      <xdr:colOff>50800</xdr:colOff>
      <xdr:row>17</xdr:row>
      <xdr:rowOff>95063</xdr:rowOff>
    </xdr:to>
    <xdr:cxnSp macro="">
      <xdr:nvCxnSpPr>
        <xdr:cNvPr id="51" name="直線コネクタ 50"/>
        <xdr:cNvCxnSpPr/>
      </xdr:nvCxnSpPr>
      <xdr:spPr bwMode="auto">
        <a:xfrm flipV="1">
          <a:off x="4305300" y="2995323"/>
          <a:ext cx="698500" cy="6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95063</xdr:rowOff>
    </xdr:from>
    <xdr:to>
      <xdr:col>22</xdr:col>
      <xdr:colOff>114300</xdr:colOff>
      <xdr:row>17</xdr:row>
      <xdr:rowOff>125842</xdr:rowOff>
    </xdr:to>
    <xdr:cxnSp macro="">
      <xdr:nvCxnSpPr>
        <xdr:cNvPr id="54" name="直線コネクタ 53"/>
        <xdr:cNvCxnSpPr/>
      </xdr:nvCxnSpPr>
      <xdr:spPr bwMode="auto">
        <a:xfrm flipV="1">
          <a:off x="3606800" y="3057338"/>
          <a:ext cx="698500" cy="30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125842</xdr:rowOff>
    </xdr:from>
    <xdr:to>
      <xdr:col>18</xdr:col>
      <xdr:colOff>177800</xdr:colOff>
      <xdr:row>17</xdr:row>
      <xdr:rowOff>132878</xdr:rowOff>
    </xdr:to>
    <xdr:cxnSp macro="">
      <xdr:nvCxnSpPr>
        <xdr:cNvPr id="57" name="直線コネクタ 56"/>
        <xdr:cNvCxnSpPr/>
      </xdr:nvCxnSpPr>
      <xdr:spPr bwMode="auto">
        <a:xfrm flipV="1">
          <a:off x="2908300" y="3088117"/>
          <a:ext cx="698500" cy="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134254</xdr:rowOff>
    </xdr:from>
    <xdr:to>
      <xdr:col>29</xdr:col>
      <xdr:colOff>177800</xdr:colOff>
      <xdr:row>17</xdr:row>
      <xdr:rowOff>64404</xdr:rowOff>
    </xdr:to>
    <xdr:sp macro="" textlink="">
      <xdr:nvSpPr>
        <xdr:cNvPr id="67" name="楕円 66"/>
        <xdr:cNvSpPr/>
      </xdr:nvSpPr>
      <xdr:spPr bwMode="auto">
        <a:xfrm>
          <a:off x="5600700" y="292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150781</xdr:rowOff>
    </xdr:from>
    <xdr:ext cx="762000" cy="259045"/>
    <xdr:sp macro="" textlink="">
      <xdr:nvSpPr>
        <xdr:cNvPr id="68" name="人口1人当たり決算額の推移該当値テキスト130"/>
        <xdr:cNvSpPr txBox="1"/>
      </xdr:nvSpPr>
      <xdr:spPr>
        <a:xfrm>
          <a:off x="5740400" y="277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153698</xdr:rowOff>
    </xdr:from>
    <xdr:to>
      <xdr:col>26</xdr:col>
      <xdr:colOff>101600</xdr:colOff>
      <xdr:row>17</xdr:row>
      <xdr:rowOff>83848</xdr:rowOff>
    </xdr:to>
    <xdr:sp macro="" textlink="">
      <xdr:nvSpPr>
        <xdr:cNvPr id="69" name="楕円 68"/>
        <xdr:cNvSpPr/>
      </xdr:nvSpPr>
      <xdr:spPr bwMode="auto">
        <a:xfrm>
          <a:off x="4953000" y="294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94025</xdr:rowOff>
    </xdr:from>
    <xdr:ext cx="736600" cy="259045"/>
    <xdr:sp macro="" textlink="">
      <xdr:nvSpPr>
        <xdr:cNvPr id="70" name="テキスト ボックス 69"/>
        <xdr:cNvSpPr txBox="1"/>
      </xdr:nvSpPr>
      <xdr:spPr>
        <a:xfrm>
          <a:off x="4622800" y="271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44263</xdr:rowOff>
    </xdr:from>
    <xdr:to>
      <xdr:col>22</xdr:col>
      <xdr:colOff>165100</xdr:colOff>
      <xdr:row>17</xdr:row>
      <xdr:rowOff>145863</xdr:rowOff>
    </xdr:to>
    <xdr:sp macro="" textlink="">
      <xdr:nvSpPr>
        <xdr:cNvPr id="71" name="楕円 70"/>
        <xdr:cNvSpPr/>
      </xdr:nvSpPr>
      <xdr:spPr bwMode="auto">
        <a:xfrm>
          <a:off x="4254500" y="300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156040</xdr:rowOff>
    </xdr:from>
    <xdr:ext cx="762000" cy="259045"/>
    <xdr:sp macro="" textlink="">
      <xdr:nvSpPr>
        <xdr:cNvPr id="72" name="テキスト ボックス 71"/>
        <xdr:cNvSpPr txBox="1"/>
      </xdr:nvSpPr>
      <xdr:spPr>
        <a:xfrm>
          <a:off x="3924300" y="277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75042</xdr:rowOff>
    </xdr:from>
    <xdr:to>
      <xdr:col>19</xdr:col>
      <xdr:colOff>38100</xdr:colOff>
      <xdr:row>18</xdr:row>
      <xdr:rowOff>5192</xdr:rowOff>
    </xdr:to>
    <xdr:sp macro="" textlink="">
      <xdr:nvSpPr>
        <xdr:cNvPr id="73" name="楕円 72"/>
        <xdr:cNvSpPr/>
      </xdr:nvSpPr>
      <xdr:spPr bwMode="auto">
        <a:xfrm>
          <a:off x="3556000" y="303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15369</xdr:rowOff>
    </xdr:from>
    <xdr:ext cx="762000" cy="259045"/>
    <xdr:sp macro="" textlink="">
      <xdr:nvSpPr>
        <xdr:cNvPr id="74" name="テキスト ボックス 73"/>
        <xdr:cNvSpPr txBox="1"/>
      </xdr:nvSpPr>
      <xdr:spPr>
        <a:xfrm>
          <a:off x="3225800" y="28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82078</xdr:rowOff>
    </xdr:from>
    <xdr:to>
      <xdr:col>15</xdr:col>
      <xdr:colOff>101600</xdr:colOff>
      <xdr:row>18</xdr:row>
      <xdr:rowOff>12228</xdr:rowOff>
    </xdr:to>
    <xdr:sp macro="" textlink="">
      <xdr:nvSpPr>
        <xdr:cNvPr id="75" name="楕円 74"/>
        <xdr:cNvSpPr/>
      </xdr:nvSpPr>
      <xdr:spPr bwMode="auto">
        <a:xfrm>
          <a:off x="2857500" y="304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22405</xdr:rowOff>
    </xdr:from>
    <xdr:ext cx="762000" cy="259045"/>
    <xdr:sp macro="" textlink="">
      <xdr:nvSpPr>
        <xdr:cNvPr id="76" name="テキスト ボックス 75"/>
        <xdr:cNvSpPr txBox="1"/>
      </xdr:nvSpPr>
      <xdr:spPr>
        <a:xfrm>
          <a:off x="2527300" y="281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59367</xdr:rowOff>
    </xdr:from>
    <xdr:to>
      <xdr:col>29</xdr:col>
      <xdr:colOff>127000</xdr:colOff>
      <xdr:row>35</xdr:row>
      <xdr:rowOff>199891</xdr:rowOff>
    </xdr:to>
    <xdr:cxnSp macro="">
      <xdr:nvCxnSpPr>
        <xdr:cNvPr id="112" name="直線コネクタ 111"/>
        <xdr:cNvCxnSpPr/>
      </xdr:nvCxnSpPr>
      <xdr:spPr bwMode="auto">
        <a:xfrm>
          <a:off x="5003800" y="6669717"/>
          <a:ext cx="647700" cy="14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184667</xdr:rowOff>
    </xdr:from>
    <xdr:ext cx="762000" cy="259045"/>
    <xdr:sp macro="" textlink="">
      <xdr:nvSpPr>
        <xdr:cNvPr id="113" name="人口1人当たり決算額の推移平均値テキスト445"/>
        <xdr:cNvSpPr txBox="1"/>
      </xdr:nvSpPr>
      <xdr:spPr>
        <a:xfrm>
          <a:off x="5740400" y="679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59367</xdr:rowOff>
    </xdr:from>
    <xdr:to>
      <xdr:col>26</xdr:col>
      <xdr:colOff>50800</xdr:colOff>
      <xdr:row>35</xdr:row>
      <xdr:rowOff>336055</xdr:rowOff>
    </xdr:to>
    <xdr:cxnSp macro="">
      <xdr:nvCxnSpPr>
        <xdr:cNvPr id="115" name="直線コネクタ 114"/>
        <xdr:cNvCxnSpPr/>
      </xdr:nvCxnSpPr>
      <xdr:spPr bwMode="auto">
        <a:xfrm flipV="1">
          <a:off x="4305300" y="6669717"/>
          <a:ext cx="698500" cy="27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336055</xdr:rowOff>
    </xdr:from>
    <xdr:to>
      <xdr:col>22</xdr:col>
      <xdr:colOff>114300</xdr:colOff>
      <xdr:row>36</xdr:row>
      <xdr:rowOff>122167</xdr:rowOff>
    </xdr:to>
    <xdr:cxnSp macro="">
      <xdr:nvCxnSpPr>
        <xdr:cNvPr id="118" name="直線コネクタ 117"/>
        <xdr:cNvCxnSpPr/>
      </xdr:nvCxnSpPr>
      <xdr:spPr bwMode="auto">
        <a:xfrm flipV="1">
          <a:off x="3606800" y="6946405"/>
          <a:ext cx="698500" cy="12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11998</xdr:rowOff>
    </xdr:from>
    <xdr:to>
      <xdr:col>18</xdr:col>
      <xdr:colOff>177800</xdr:colOff>
      <xdr:row>36</xdr:row>
      <xdr:rowOff>122167</xdr:rowOff>
    </xdr:to>
    <xdr:cxnSp macro="">
      <xdr:nvCxnSpPr>
        <xdr:cNvPr id="121" name="直線コネクタ 120"/>
        <xdr:cNvCxnSpPr/>
      </xdr:nvCxnSpPr>
      <xdr:spPr bwMode="auto">
        <a:xfrm>
          <a:off x="2908300" y="6279448"/>
          <a:ext cx="698500" cy="79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149091</xdr:rowOff>
    </xdr:from>
    <xdr:to>
      <xdr:col>29</xdr:col>
      <xdr:colOff>177800</xdr:colOff>
      <xdr:row>35</xdr:row>
      <xdr:rowOff>250691</xdr:rowOff>
    </xdr:to>
    <xdr:sp macro="" textlink="">
      <xdr:nvSpPr>
        <xdr:cNvPr id="131" name="楕円 130"/>
        <xdr:cNvSpPr/>
      </xdr:nvSpPr>
      <xdr:spPr bwMode="auto">
        <a:xfrm>
          <a:off x="5600700" y="675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337068</xdr:rowOff>
    </xdr:from>
    <xdr:ext cx="762000" cy="259045"/>
    <xdr:sp macro="" textlink="">
      <xdr:nvSpPr>
        <xdr:cNvPr id="132" name="人口1人当たり決算額の推移該当値テキスト445"/>
        <xdr:cNvSpPr txBox="1"/>
      </xdr:nvSpPr>
      <xdr:spPr>
        <a:xfrm>
          <a:off x="5740400" y="660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8567</xdr:rowOff>
    </xdr:from>
    <xdr:to>
      <xdr:col>26</xdr:col>
      <xdr:colOff>101600</xdr:colOff>
      <xdr:row>35</xdr:row>
      <xdr:rowOff>110167</xdr:rowOff>
    </xdr:to>
    <xdr:sp macro="" textlink="">
      <xdr:nvSpPr>
        <xdr:cNvPr id="133" name="楕円 132"/>
        <xdr:cNvSpPr/>
      </xdr:nvSpPr>
      <xdr:spPr bwMode="auto">
        <a:xfrm>
          <a:off x="4953000" y="661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120344</xdr:rowOff>
    </xdr:from>
    <xdr:ext cx="736600" cy="259045"/>
    <xdr:sp macro="" textlink="">
      <xdr:nvSpPr>
        <xdr:cNvPr id="134" name="テキスト ボックス 133"/>
        <xdr:cNvSpPr txBox="1"/>
      </xdr:nvSpPr>
      <xdr:spPr>
        <a:xfrm>
          <a:off x="4622800" y="6387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285255</xdr:rowOff>
    </xdr:from>
    <xdr:to>
      <xdr:col>22</xdr:col>
      <xdr:colOff>165100</xdr:colOff>
      <xdr:row>36</xdr:row>
      <xdr:rowOff>43955</xdr:rowOff>
    </xdr:to>
    <xdr:sp macro="" textlink="">
      <xdr:nvSpPr>
        <xdr:cNvPr id="135" name="楕円 134"/>
        <xdr:cNvSpPr/>
      </xdr:nvSpPr>
      <xdr:spPr bwMode="auto">
        <a:xfrm>
          <a:off x="4254500" y="689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54132</xdr:rowOff>
    </xdr:from>
    <xdr:ext cx="762000" cy="259045"/>
    <xdr:sp macro="" textlink="">
      <xdr:nvSpPr>
        <xdr:cNvPr id="136" name="テキスト ボックス 135"/>
        <xdr:cNvSpPr txBox="1"/>
      </xdr:nvSpPr>
      <xdr:spPr>
        <a:xfrm>
          <a:off x="3924300" y="66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71367</xdr:rowOff>
    </xdr:from>
    <xdr:to>
      <xdr:col>19</xdr:col>
      <xdr:colOff>38100</xdr:colOff>
      <xdr:row>37</xdr:row>
      <xdr:rowOff>1517</xdr:rowOff>
    </xdr:to>
    <xdr:sp macro="" textlink="">
      <xdr:nvSpPr>
        <xdr:cNvPr id="137" name="楕円 136"/>
        <xdr:cNvSpPr/>
      </xdr:nvSpPr>
      <xdr:spPr bwMode="auto">
        <a:xfrm>
          <a:off x="3556000" y="702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157744</xdr:rowOff>
    </xdr:from>
    <xdr:ext cx="762000" cy="259045"/>
    <xdr:sp macro="" textlink="">
      <xdr:nvSpPr>
        <xdr:cNvPr id="138" name="テキスト ボックス 137"/>
        <xdr:cNvSpPr txBox="1"/>
      </xdr:nvSpPr>
      <xdr:spPr>
        <a:xfrm>
          <a:off x="3225800" y="711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304098</xdr:rowOff>
    </xdr:from>
    <xdr:to>
      <xdr:col>15</xdr:col>
      <xdr:colOff>101600</xdr:colOff>
      <xdr:row>34</xdr:row>
      <xdr:rowOff>62798</xdr:rowOff>
    </xdr:to>
    <xdr:sp macro="" textlink="">
      <xdr:nvSpPr>
        <xdr:cNvPr id="139" name="楕円 138"/>
        <xdr:cNvSpPr/>
      </xdr:nvSpPr>
      <xdr:spPr bwMode="auto">
        <a:xfrm>
          <a:off x="2857500" y="622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72975</xdr:rowOff>
    </xdr:from>
    <xdr:ext cx="762000" cy="259045"/>
    <xdr:sp macro="" textlink="">
      <xdr:nvSpPr>
        <xdr:cNvPr id="140" name="テキスト ボックス 139"/>
        <xdr:cNvSpPr txBox="1"/>
      </xdr:nvSpPr>
      <xdr:spPr>
        <a:xfrm>
          <a:off x="2527300" y="599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
5,064
20.58
6,128,544
5,893,042
120,225
3,052,351
6,404,389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123184</xdr:rowOff>
    </xdr:from>
    <xdr:to>
      <xdr:col>24</xdr:col>
      <xdr:colOff>63500</xdr:colOff>
      <xdr:row>34</xdr:row>
      <xdr:rowOff>148598</xdr:rowOff>
    </xdr:to>
    <xdr:cxnSp macro="">
      <xdr:nvCxnSpPr>
        <xdr:cNvPr id="57" name="直線コネクタ 56"/>
        <xdr:cNvCxnSpPr/>
      </xdr:nvCxnSpPr>
      <xdr:spPr>
        <a:xfrm flipV="1">
          <a:off x="3797300" y="5952484"/>
          <a:ext cx="838200" cy="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148598</xdr:rowOff>
    </xdr:from>
    <xdr:to>
      <xdr:col>19</xdr:col>
      <xdr:colOff>177800</xdr:colOff>
      <xdr:row>35</xdr:row>
      <xdr:rowOff>20428</xdr:rowOff>
    </xdr:to>
    <xdr:cxnSp macro="">
      <xdr:nvCxnSpPr>
        <xdr:cNvPr id="60" name="直線コネクタ 59"/>
        <xdr:cNvCxnSpPr/>
      </xdr:nvCxnSpPr>
      <xdr:spPr>
        <a:xfrm flipV="1">
          <a:off x="2908300" y="5977898"/>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20428</xdr:rowOff>
    </xdr:from>
    <xdr:to>
      <xdr:col>15</xdr:col>
      <xdr:colOff>50800</xdr:colOff>
      <xdr:row>36</xdr:row>
      <xdr:rowOff>98135</xdr:rowOff>
    </xdr:to>
    <xdr:cxnSp macro="">
      <xdr:nvCxnSpPr>
        <xdr:cNvPr id="63" name="直線コネクタ 62"/>
        <xdr:cNvCxnSpPr/>
      </xdr:nvCxnSpPr>
      <xdr:spPr>
        <a:xfrm flipV="1">
          <a:off x="2019300" y="6021178"/>
          <a:ext cx="889000" cy="2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91071</xdr:rowOff>
    </xdr:from>
    <xdr:to>
      <xdr:col>10</xdr:col>
      <xdr:colOff>114300</xdr:colOff>
      <xdr:row>36</xdr:row>
      <xdr:rowOff>98135</xdr:rowOff>
    </xdr:to>
    <xdr:cxnSp macro="">
      <xdr:nvCxnSpPr>
        <xdr:cNvPr id="66" name="直線コネクタ 65"/>
        <xdr:cNvCxnSpPr/>
      </xdr:nvCxnSpPr>
      <xdr:spPr>
        <a:xfrm>
          <a:off x="1130300" y="626327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72384</xdr:rowOff>
    </xdr:from>
    <xdr:to>
      <xdr:col>24</xdr:col>
      <xdr:colOff>114300</xdr:colOff>
      <xdr:row>35</xdr:row>
      <xdr:rowOff>2534</xdr:rowOff>
    </xdr:to>
    <xdr:sp macro="" textlink="">
      <xdr:nvSpPr>
        <xdr:cNvPr id="76" name="楕円 75"/>
        <xdr:cNvSpPr/>
      </xdr:nvSpPr>
      <xdr:spPr>
        <a:xfrm>
          <a:off x="4584700" y="59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95261</xdr:rowOff>
    </xdr:from>
    <xdr:ext cx="599010" cy="259045"/>
    <xdr:sp macro="" textlink="">
      <xdr:nvSpPr>
        <xdr:cNvPr id="77" name="人件費該当値テキスト"/>
        <xdr:cNvSpPr txBox="1"/>
      </xdr:nvSpPr>
      <xdr:spPr>
        <a:xfrm>
          <a:off x="4686300" y="575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97798</xdr:rowOff>
    </xdr:from>
    <xdr:to>
      <xdr:col>20</xdr:col>
      <xdr:colOff>38100</xdr:colOff>
      <xdr:row>35</xdr:row>
      <xdr:rowOff>27948</xdr:rowOff>
    </xdr:to>
    <xdr:sp macro="" textlink="">
      <xdr:nvSpPr>
        <xdr:cNvPr id="78" name="楕円 77"/>
        <xdr:cNvSpPr/>
      </xdr:nvSpPr>
      <xdr:spPr>
        <a:xfrm>
          <a:off x="3746500" y="59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44475</xdr:rowOff>
    </xdr:from>
    <xdr:ext cx="599010" cy="259045"/>
    <xdr:sp macro="" textlink="">
      <xdr:nvSpPr>
        <xdr:cNvPr id="79" name="テキスト ボックス 78"/>
        <xdr:cNvSpPr txBox="1"/>
      </xdr:nvSpPr>
      <xdr:spPr>
        <a:xfrm>
          <a:off x="3497795" y="5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141078</xdr:rowOff>
    </xdr:from>
    <xdr:to>
      <xdr:col>15</xdr:col>
      <xdr:colOff>101600</xdr:colOff>
      <xdr:row>35</xdr:row>
      <xdr:rowOff>71228</xdr:rowOff>
    </xdr:to>
    <xdr:sp macro="" textlink="">
      <xdr:nvSpPr>
        <xdr:cNvPr id="80" name="楕円 79"/>
        <xdr:cNvSpPr/>
      </xdr:nvSpPr>
      <xdr:spPr>
        <a:xfrm>
          <a:off x="2857500" y="59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87755</xdr:rowOff>
    </xdr:from>
    <xdr:ext cx="599010" cy="259045"/>
    <xdr:sp macro="" textlink="">
      <xdr:nvSpPr>
        <xdr:cNvPr id="81" name="テキスト ボックス 80"/>
        <xdr:cNvSpPr txBox="1"/>
      </xdr:nvSpPr>
      <xdr:spPr>
        <a:xfrm>
          <a:off x="2608795" y="574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47335</xdr:rowOff>
    </xdr:from>
    <xdr:to>
      <xdr:col>10</xdr:col>
      <xdr:colOff>165100</xdr:colOff>
      <xdr:row>36</xdr:row>
      <xdr:rowOff>148935</xdr:rowOff>
    </xdr:to>
    <xdr:sp macro="" textlink="">
      <xdr:nvSpPr>
        <xdr:cNvPr id="82" name="楕円 81"/>
        <xdr:cNvSpPr/>
      </xdr:nvSpPr>
      <xdr:spPr>
        <a:xfrm>
          <a:off x="1968500" y="62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165462</xdr:rowOff>
    </xdr:from>
    <xdr:ext cx="599010" cy="259045"/>
    <xdr:sp macro="" textlink="">
      <xdr:nvSpPr>
        <xdr:cNvPr id="83" name="テキスト ボックス 82"/>
        <xdr:cNvSpPr txBox="1"/>
      </xdr:nvSpPr>
      <xdr:spPr>
        <a:xfrm>
          <a:off x="1719795" y="59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40271</xdr:rowOff>
    </xdr:from>
    <xdr:to>
      <xdr:col>6</xdr:col>
      <xdr:colOff>38100</xdr:colOff>
      <xdr:row>36</xdr:row>
      <xdr:rowOff>141871</xdr:rowOff>
    </xdr:to>
    <xdr:sp macro="" textlink="">
      <xdr:nvSpPr>
        <xdr:cNvPr id="84" name="楕円 83"/>
        <xdr:cNvSpPr/>
      </xdr:nvSpPr>
      <xdr:spPr>
        <a:xfrm>
          <a:off x="1079500" y="62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158398</xdr:rowOff>
    </xdr:from>
    <xdr:ext cx="599010" cy="259045"/>
    <xdr:sp macro="" textlink="">
      <xdr:nvSpPr>
        <xdr:cNvPr id="85" name="テキスト ボックス 84"/>
        <xdr:cNvSpPr txBox="1"/>
      </xdr:nvSpPr>
      <xdr:spPr>
        <a:xfrm>
          <a:off x="830795" y="598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xdr:rowOff>
    </xdr:from>
    <xdr:to>
      <xdr:col>24</xdr:col>
      <xdr:colOff>63500</xdr:colOff>
      <xdr:row>58</xdr:row>
      <xdr:rowOff>96655</xdr:rowOff>
    </xdr:to>
    <xdr:cxnSp macro="">
      <xdr:nvCxnSpPr>
        <xdr:cNvPr id="117" name="直線コネクタ 116"/>
        <xdr:cNvCxnSpPr/>
      </xdr:nvCxnSpPr>
      <xdr:spPr>
        <a:xfrm flipV="1">
          <a:off x="3797300" y="9944109"/>
          <a:ext cx="8382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96655</xdr:rowOff>
    </xdr:from>
    <xdr:to>
      <xdr:col>19</xdr:col>
      <xdr:colOff>177800</xdr:colOff>
      <xdr:row>58</xdr:row>
      <xdr:rowOff>131438</xdr:rowOff>
    </xdr:to>
    <xdr:cxnSp macro="">
      <xdr:nvCxnSpPr>
        <xdr:cNvPr id="120" name="直線コネクタ 119"/>
        <xdr:cNvCxnSpPr/>
      </xdr:nvCxnSpPr>
      <xdr:spPr>
        <a:xfrm flipV="1">
          <a:off x="2908300" y="10040755"/>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66166</xdr:rowOff>
    </xdr:from>
    <xdr:to>
      <xdr:col>15</xdr:col>
      <xdr:colOff>50800</xdr:colOff>
      <xdr:row>58</xdr:row>
      <xdr:rowOff>131438</xdr:rowOff>
    </xdr:to>
    <xdr:cxnSp macro="">
      <xdr:nvCxnSpPr>
        <xdr:cNvPr id="123" name="直線コネクタ 122"/>
        <xdr:cNvCxnSpPr/>
      </xdr:nvCxnSpPr>
      <xdr:spPr>
        <a:xfrm>
          <a:off x="2019300" y="10010266"/>
          <a:ext cx="889000" cy="6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66166</xdr:rowOff>
    </xdr:from>
    <xdr:to>
      <xdr:col>10</xdr:col>
      <xdr:colOff>114300</xdr:colOff>
      <xdr:row>58</xdr:row>
      <xdr:rowOff>131594</xdr:rowOff>
    </xdr:to>
    <xdr:cxnSp macro="">
      <xdr:nvCxnSpPr>
        <xdr:cNvPr id="126" name="直線コネクタ 125"/>
        <xdr:cNvCxnSpPr/>
      </xdr:nvCxnSpPr>
      <xdr:spPr>
        <a:xfrm flipV="1">
          <a:off x="1130300" y="10010266"/>
          <a:ext cx="889000" cy="6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120659</xdr:rowOff>
    </xdr:from>
    <xdr:to>
      <xdr:col>24</xdr:col>
      <xdr:colOff>114300</xdr:colOff>
      <xdr:row>58</xdr:row>
      <xdr:rowOff>50809</xdr:rowOff>
    </xdr:to>
    <xdr:sp macro="" textlink="">
      <xdr:nvSpPr>
        <xdr:cNvPr id="136" name="楕円 135"/>
        <xdr:cNvSpPr/>
      </xdr:nvSpPr>
      <xdr:spPr>
        <a:xfrm>
          <a:off x="4584700" y="98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143536</xdr:rowOff>
    </xdr:from>
    <xdr:ext cx="599010" cy="259045"/>
    <xdr:sp macro="" textlink="">
      <xdr:nvSpPr>
        <xdr:cNvPr id="137" name="物件費該当値テキスト"/>
        <xdr:cNvSpPr txBox="1"/>
      </xdr:nvSpPr>
      <xdr:spPr>
        <a:xfrm>
          <a:off x="4686300" y="974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45855</xdr:rowOff>
    </xdr:from>
    <xdr:to>
      <xdr:col>20</xdr:col>
      <xdr:colOff>38100</xdr:colOff>
      <xdr:row>58</xdr:row>
      <xdr:rowOff>147455</xdr:rowOff>
    </xdr:to>
    <xdr:sp macro="" textlink="">
      <xdr:nvSpPr>
        <xdr:cNvPr id="138" name="楕円 137"/>
        <xdr:cNvSpPr/>
      </xdr:nvSpPr>
      <xdr:spPr>
        <a:xfrm>
          <a:off x="3746500" y="9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138582</xdr:rowOff>
    </xdr:from>
    <xdr:ext cx="599010" cy="259045"/>
    <xdr:sp macro="" textlink="">
      <xdr:nvSpPr>
        <xdr:cNvPr id="139" name="テキスト ボックス 138"/>
        <xdr:cNvSpPr txBox="1"/>
      </xdr:nvSpPr>
      <xdr:spPr>
        <a:xfrm>
          <a:off x="3497795" y="1008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80638</xdr:rowOff>
    </xdr:from>
    <xdr:to>
      <xdr:col>15</xdr:col>
      <xdr:colOff>101600</xdr:colOff>
      <xdr:row>59</xdr:row>
      <xdr:rowOff>10788</xdr:rowOff>
    </xdr:to>
    <xdr:sp macro="" textlink="">
      <xdr:nvSpPr>
        <xdr:cNvPr id="140" name="楕円 139"/>
        <xdr:cNvSpPr/>
      </xdr:nvSpPr>
      <xdr:spPr>
        <a:xfrm>
          <a:off x="2857500" y="100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1915</xdr:rowOff>
    </xdr:from>
    <xdr:ext cx="599010" cy="259045"/>
    <xdr:sp macro="" textlink="">
      <xdr:nvSpPr>
        <xdr:cNvPr id="141" name="テキスト ボックス 140"/>
        <xdr:cNvSpPr txBox="1"/>
      </xdr:nvSpPr>
      <xdr:spPr>
        <a:xfrm>
          <a:off x="2608795" y="1011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15366</xdr:rowOff>
    </xdr:from>
    <xdr:to>
      <xdr:col>10</xdr:col>
      <xdr:colOff>165100</xdr:colOff>
      <xdr:row>58</xdr:row>
      <xdr:rowOff>116966</xdr:rowOff>
    </xdr:to>
    <xdr:sp macro="" textlink="">
      <xdr:nvSpPr>
        <xdr:cNvPr id="142" name="楕円 141"/>
        <xdr:cNvSpPr/>
      </xdr:nvSpPr>
      <xdr:spPr>
        <a:xfrm>
          <a:off x="1968500" y="99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133493</xdr:rowOff>
    </xdr:from>
    <xdr:ext cx="599010" cy="259045"/>
    <xdr:sp macro="" textlink="">
      <xdr:nvSpPr>
        <xdr:cNvPr id="143" name="テキスト ボックス 142"/>
        <xdr:cNvSpPr txBox="1"/>
      </xdr:nvSpPr>
      <xdr:spPr>
        <a:xfrm>
          <a:off x="1719795" y="973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80794</xdr:rowOff>
    </xdr:from>
    <xdr:to>
      <xdr:col>6</xdr:col>
      <xdr:colOff>38100</xdr:colOff>
      <xdr:row>59</xdr:row>
      <xdr:rowOff>10944</xdr:rowOff>
    </xdr:to>
    <xdr:sp macro="" textlink="">
      <xdr:nvSpPr>
        <xdr:cNvPr id="144" name="楕円 143"/>
        <xdr:cNvSpPr/>
      </xdr:nvSpPr>
      <xdr:spPr>
        <a:xfrm>
          <a:off x="1079500" y="100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2071</xdr:rowOff>
    </xdr:from>
    <xdr:ext cx="599010" cy="259045"/>
    <xdr:sp macro="" textlink="">
      <xdr:nvSpPr>
        <xdr:cNvPr id="145" name="テキスト ボックス 144"/>
        <xdr:cNvSpPr txBox="1"/>
      </xdr:nvSpPr>
      <xdr:spPr>
        <a:xfrm>
          <a:off x="830795" y="1011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156787</xdr:rowOff>
    </xdr:from>
    <xdr:to>
      <xdr:col>24</xdr:col>
      <xdr:colOff>63500</xdr:colOff>
      <xdr:row>78</xdr:row>
      <xdr:rowOff>129166</xdr:rowOff>
    </xdr:to>
    <xdr:cxnSp macro="">
      <xdr:nvCxnSpPr>
        <xdr:cNvPr id="174" name="直線コネクタ 173"/>
        <xdr:cNvCxnSpPr/>
      </xdr:nvCxnSpPr>
      <xdr:spPr>
        <a:xfrm flipV="1">
          <a:off x="3797300" y="13358437"/>
          <a:ext cx="838200" cy="1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129166</xdr:rowOff>
    </xdr:from>
    <xdr:to>
      <xdr:col>19</xdr:col>
      <xdr:colOff>177800</xdr:colOff>
      <xdr:row>79</xdr:row>
      <xdr:rowOff>16751</xdr:rowOff>
    </xdr:to>
    <xdr:cxnSp macro="">
      <xdr:nvCxnSpPr>
        <xdr:cNvPr id="177" name="直線コネクタ 176"/>
        <xdr:cNvCxnSpPr/>
      </xdr:nvCxnSpPr>
      <xdr:spPr>
        <a:xfrm flipV="1">
          <a:off x="2908300" y="13502266"/>
          <a:ext cx="889000" cy="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146462</xdr:rowOff>
    </xdr:from>
    <xdr:to>
      <xdr:col>15</xdr:col>
      <xdr:colOff>50800</xdr:colOff>
      <xdr:row>79</xdr:row>
      <xdr:rowOff>16751</xdr:rowOff>
    </xdr:to>
    <xdr:cxnSp macro="">
      <xdr:nvCxnSpPr>
        <xdr:cNvPr id="180" name="直線コネクタ 179"/>
        <xdr:cNvCxnSpPr/>
      </xdr:nvCxnSpPr>
      <xdr:spPr>
        <a:xfrm>
          <a:off x="2019300" y="13519562"/>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136919</xdr:rowOff>
    </xdr:from>
    <xdr:to>
      <xdr:col>10</xdr:col>
      <xdr:colOff>114300</xdr:colOff>
      <xdr:row>78</xdr:row>
      <xdr:rowOff>146462</xdr:rowOff>
    </xdr:to>
    <xdr:cxnSp macro="">
      <xdr:nvCxnSpPr>
        <xdr:cNvPr id="183" name="直線コネクタ 182"/>
        <xdr:cNvCxnSpPr/>
      </xdr:nvCxnSpPr>
      <xdr:spPr>
        <a:xfrm>
          <a:off x="1130300" y="13510019"/>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105987</xdr:rowOff>
    </xdr:from>
    <xdr:to>
      <xdr:col>24</xdr:col>
      <xdr:colOff>114300</xdr:colOff>
      <xdr:row>78</xdr:row>
      <xdr:rowOff>36137</xdr:rowOff>
    </xdr:to>
    <xdr:sp macro="" textlink="">
      <xdr:nvSpPr>
        <xdr:cNvPr id="193" name="楕円 192"/>
        <xdr:cNvSpPr/>
      </xdr:nvSpPr>
      <xdr:spPr>
        <a:xfrm>
          <a:off x="4584700" y="133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84414</xdr:rowOff>
    </xdr:from>
    <xdr:ext cx="534377" cy="259045"/>
    <xdr:sp macro="" textlink="">
      <xdr:nvSpPr>
        <xdr:cNvPr id="194" name="維持補修費該当値テキスト"/>
        <xdr:cNvSpPr txBox="1"/>
      </xdr:nvSpPr>
      <xdr:spPr>
        <a:xfrm>
          <a:off x="4686300" y="1328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78366</xdr:rowOff>
    </xdr:from>
    <xdr:to>
      <xdr:col>20</xdr:col>
      <xdr:colOff>38100</xdr:colOff>
      <xdr:row>79</xdr:row>
      <xdr:rowOff>8516</xdr:rowOff>
    </xdr:to>
    <xdr:sp macro="" textlink="">
      <xdr:nvSpPr>
        <xdr:cNvPr id="195" name="楕円 194"/>
        <xdr:cNvSpPr/>
      </xdr:nvSpPr>
      <xdr:spPr>
        <a:xfrm>
          <a:off x="3746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171093</xdr:rowOff>
    </xdr:from>
    <xdr:ext cx="469744" cy="259045"/>
    <xdr:sp macro="" textlink="">
      <xdr:nvSpPr>
        <xdr:cNvPr id="196" name="テキスト ボックス 195"/>
        <xdr:cNvSpPr txBox="1"/>
      </xdr:nvSpPr>
      <xdr:spPr>
        <a:xfrm>
          <a:off x="3562428" y="135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137401</xdr:rowOff>
    </xdr:from>
    <xdr:to>
      <xdr:col>15</xdr:col>
      <xdr:colOff>101600</xdr:colOff>
      <xdr:row>79</xdr:row>
      <xdr:rowOff>67551</xdr:rowOff>
    </xdr:to>
    <xdr:sp macro="" textlink="">
      <xdr:nvSpPr>
        <xdr:cNvPr id="197" name="楕円 196"/>
        <xdr:cNvSpPr/>
      </xdr:nvSpPr>
      <xdr:spPr>
        <a:xfrm>
          <a:off x="2857500" y="13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58678</xdr:rowOff>
    </xdr:from>
    <xdr:ext cx="469744" cy="259045"/>
    <xdr:sp macro="" textlink="">
      <xdr:nvSpPr>
        <xdr:cNvPr id="198" name="テキスト ボックス 197"/>
        <xdr:cNvSpPr txBox="1"/>
      </xdr:nvSpPr>
      <xdr:spPr>
        <a:xfrm>
          <a:off x="2673428" y="13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95662</xdr:rowOff>
    </xdr:from>
    <xdr:to>
      <xdr:col>10</xdr:col>
      <xdr:colOff>165100</xdr:colOff>
      <xdr:row>79</xdr:row>
      <xdr:rowOff>25812</xdr:rowOff>
    </xdr:to>
    <xdr:sp macro="" textlink="">
      <xdr:nvSpPr>
        <xdr:cNvPr id="199" name="楕円 198"/>
        <xdr:cNvSpPr/>
      </xdr:nvSpPr>
      <xdr:spPr>
        <a:xfrm>
          <a:off x="1968500" y="134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16939</xdr:rowOff>
    </xdr:from>
    <xdr:ext cx="469744" cy="259045"/>
    <xdr:sp macro="" textlink="">
      <xdr:nvSpPr>
        <xdr:cNvPr id="200" name="テキスト ボックス 199"/>
        <xdr:cNvSpPr txBox="1"/>
      </xdr:nvSpPr>
      <xdr:spPr>
        <a:xfrm>
          <a:off x="1784428" y="135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86119</xdr:rowOff>
    </xdr:from>
    <xdr:to>
      <xdr:col>6</xdr:col>
      <xdr:colOff>38100</xdr:colOff>
      <xdr:row>79</xdr:row>
      <xdr:rowOff>16269</xdr:rowOff>
    </xdr:to>
    <xdr:sp macro="" textlink="">
      <xdr:nvSpPr>
        <xdr:cNvPr id="201" name="楕円 200"/>
        <xdr:cNvSpPr/>
      </xdr:nvSpPr>
      <xdr:spPr>
        <a:xfrm>
          <a:off x="1079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7396</xdr:rowOff>
    </xdr:from>
    <xdr:ext cx="469744" cy="259045"/>
    <xdr:sp macro="" textlink="">
      <xdr:nvSpPr>
        <xdr:cNvPr id="202" name="テキスト ボックス 201"/>
        <xdr:cNvSpPr txBox="1"/>
      </xdr:nvSpPr>
      <xdr:spPr>
        <a:xfrm>
          <a:off x="895428" y="135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35785</xdr:rowOff>
    </xdr:from>
    <xdr:to>
      <xdr:col>24</xdr:col>
      <xdr:colOff>63500</xdr:colOff>
      <xdr:row>96</xdr:row>
      <xdr:rowOff>41283</xdr:rowOff>
    </xdr:to>
    <xdr:cxnSp macro="">
      <xdr:nvCxnSpPr>
        <xdr:cNvPr id="234" name="直線コネクタ 233"/>
        <xdr:cNvCxnSpPr/>
      </xdr:nvCxnSpPr>
      <xdr:spPr>
        <a:xfrm>
          <a:off x="3797300" y="16323535"/>
          <a:ext cx="838200" cy="17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35785</xdr:rowOff>
    </xdr:from>
    <xdr:to>
      <xdr:col>19</xdr:col>
      <xdr:colOff>177800</xdr:colOff>
      <xdr:row>97</xdr:row>
      <xdr:rowOff>139416</xdr:rowOff>
    </xdr:to>
    <xdr:cxnSp macro="">
      <xdr:nvCxnSpPr>
        <xdr:cNvPr id="237" name="直線コネクタ 236"/>
        <xdr:cNvCxnSpPr/>
      </xdr:nvCxnSpPr>
      <xdr:spPr>
        <a:xfrm flipV="1">
          <a:off x="2908300" y="16323535"/>
          <a:ext cx="889000" cy="44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139416</xdr:rowOff>
    </xdr:from>
    <xdr:to>
      <xdr:col>15</xdr:col>
      <xdr:colOff>50800</xdr:colOff>
      <xdr:row>98</xdr:row>
      <xdr:rowOff>4913</xdr:rowOff>
    </xdr:to>
    <xdr:cxnSp macro="">
      <xdr:nvCxnSpPr>
        <xdr:cNvPr id="240" name="直線コネクタ 239"/>
        <xdr:cNvCxnSpPr/>
      </xdr:nvCxnSpPr>
      <xdr:spPr>
        <a:xfrm flipV="1">
          <a:off x="2019300" y="16770066"/>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4913</xdr:rowOff>
    </xdr:from>
    <xdr:to>
      <xdr:col>10</xdr:col>
      <xdr:colOff>114300</xdr:colOff>
      <xdr:row>98</xdr:row>
      <xdr:rowOff>53986</xdr:rowOff>
    </xdr:to>
    <xdr:cxnSp macro="">
      <xdr:nvCxnSpPr>
        <xdr:cNvPr id="243" name="直線コネクタ 242"/>
        <xdr:cNvCxnSpPr/>
      </xdr:nvCxnSpPr>
      <xdr:spPr>
        <a:xfrm flipV="1">
          <a:off x="1130300" y="1680701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161933</xdr:rowOff>
    </xdr:from>
    <xdr:to>
      <xdr:col>24</xdr:col>
      <xdr:colOff>114300</xdr:colOff>
      <xdr:row>96</xdr:row>
      <xdr:rowOff>92083</xdr:rowOff>
    </xdr:to>
    <xdr:sp macro="" textlink="">
      <xdr:nvSpPr>
        <xdr:cNvPr id="253" name="楕円 252"/>
        <xdr:cNvSpPr/>
      </xdr:nvSpPr>
      <xdr:spPr>
        <a:xfrm>
          <a:off x="4584700" y="164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140360</xdr:rowOff>
    </xdr:from>
    <xdr:ext cx="534377" cy="259045"/>
    <xdr:sp macro="" textlink="">
      <xdr:nvSpPr>
        <xdr:cNvPr id="254" name="扶助費該当値テキスト"/>
        <xdr:cNvSpPr txBox="1"/>
      </xdr:nvSpPr>
      <xdr:spPr>
        <a:xfrm>
          <a:off x="4686300" y="16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156435</xdr:rowOff>
    </xdr:from>
    <xdr:to>
      <xdr:col>20</xdr:col>
      <xdr:colOff>38100</xdr:colOff>
      <xdr:row>95</xdr:row>
      <xdr:rowOff>86585</xdr:rowOff>
    </xdr:to>
    <xdr:sp macro="" textlink="">
      <xdr:nvSpPr>
        <xdr:cNvPr id="255" name="楕円 254"/>
        <xdr:cNvSpPr/>
      </xdr:nvSpPr>
      <xdr:spPr>
        <a:xfrm>
          <a:off x="3746500" y="162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77712</xdr:rowOff>
    </xdr:from>
    <xdr:ext cx="534377" cy="259045"/>
    <xdr:sp macro="" textlink="">
      <xdr:nvSpPr>
        <xdr:cNvPr id="256" name="テキスト ボックス 255"/>
        <xdr:cNvSpPr txBox="1"/>
      </xdr:nvSpPr>
      <xdr:spPr>
        <a:xfrm>
          <a:off x="3530111" y="163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88616</xdr:rowOff>
    </xdr:from>
    <xdr:to>
      <xdr:col>15</xdr:col>
      <xdr:colOff>101600</xdr:colOff>
      <xdr:row>98</xdr:row>
      <xdr:rowOff>18766</xdr:rowOff>
    </xdr:to>
    <xdr:sp macro="" textlink="">
      <xdr:nvSpPr>
        <xdr:cNvPr id="257" name="楕円 256"/>
        <xdr:cNvSpPr/>
      </xdr:nvSpPr>
      <xdr:spPr>
        <a:xfrm>
          <a:off x="2857500" y="167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9893</xdr:rowOff>
    </xdr:from>
    <xdr:ext cx="534377" cy="259045"/>
    <xdr:sp macro="" textlink="">
      <xdr:nvSpPr>
        <xdr:cNvPr id="258" name="テキスト ボックス 257"/>
        <xdr:cNvSpPr txBox="1"/>
      </xdr:nvSpPr>
      <xdr:spPr>
        <a:xfrm>
          <a:off x="2641111" y="168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125563</xdr:rowOff>
    </xdr:from>
    <xdr:to>
      <xdr:col>10</xdr:col>
      <xdr:colOff>165100</xdr:colOff>
      <xdr:row>98</xdr:row>
      <xdr:rowOff>55713</xdr:rowOff>
    </xdr:to>
    <xdr:sp macro="" textlink="">
      <xdr:nvSpPr>
        <xdr:cNvPr id="259" name="楕円 258"/>
        <xdr:cNvSpPr/>
      </xdr:nvSpPr>
      <xdr:spPr>
        <a:xfrm>
          <a:off x="1968500" y="167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46840</xdr:rowOff>
    </xdr:from>
    <xdr:ext cx="534377" cy="259045"/>
    <xdr:sp macro="" textlink="">
      <xdr:nvSpPr>
        <xdr:cNvPr id="260" name="テキスト ボックス 259"/>
        <xdr:cNvSpPr txBox="1"/>
      </xdr:nvSpPr>
      <xdr:spPr>
        <a:xfrm>
          <a:off x="1752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3186</xdr:rowOff>
    </xdr:from>
    <xdr:to>
      <xdr:col>6</xdr:col>
      <xdr:colOff>38100</xdr:colOff>
      <xdr:row>98</xdr:row>
      <xdr:rowOff>104786</xdr:rowOff>
    </xdr:to>
    <xdr:sp macro="" textlink="">
      <xdr:nvSpPr>
        <xdr:cNvPr id="261" name="楕円 260"/>
        <xdr:cNvSpPr/>
      </xdr:nvSpPr>
      <xdr:spPr>
        <a:xfrm>
          <a:off x="1079500" y="168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95913</xdr:rowOff>
    </xdr:from>
    <xdr:ext cx="534377" cy="259045"/>
    <xdr:sp macro="" textlink="">
      <xdr:nvSpPr>
        <xdr:cNvPr id="262" name="テキスト ボックス 261"/>
        <xdr:cNvSpPr txBox="1"/>
      </xdr:nvSpPr>
      <xdr:spPr>
        <a:xfrm>
          <a:off x="863111" y="168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64801</xdr:rowOff>
    </xdr:from>
    <xdr:to>
      <xdr:col>55</xdr:col>
      <xdr:colOff>0</xdr:colOff>
      <xdr:row>37</xdr:row>
      <xdr:rowOff>123954</xdr:rowOff>
    </xdr:to>
    <xdr:cxnSp macro="">
      <xdr:nvCxnSpPr>
        <xdr:cNvPr id="290" name="直線コネクタ 289"/>
        <xdr:cNvCxnSpPr/>
      </xdr:nvCxnSpPr>
      <xdr:spPr>
        <a:xfrm flipV="1">
          <a:off x="9639300" y="6237001"/>
          <a:ext cx="838200" cy="2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107207</xdr:rowOff>
    </xdr:from>
    <xdr:to>
      <xdr:col>50</xdr:col>
      <xdr:colOff>114300</xdr:colOff>
      <xdr:row>37</xdr:row>
      <xdr:rowOff>123954</xdr:rowOff>
    </xdr:to>
    <xdr:cxnSp macro="">
      <xdr:nvCxnSpPr>
        <xdr:cNvPr id="293" name="直線コネクタ 292"/>
        <xdr:cNvCxnSpPr/>
      </xdr:nvCxnSpPr>
      <xdr:spPr>
        <a:xfrm>
          <a:off x="8750300" y="5936507"/>
          <a:ext cx="889000" cy="5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107207</xdr:rowOff>
    </xdr:from>
    <xdr:to>
      <xdr:col>45</xdr:col>
      <xdr:colOff>177800</xdr:colOff>
      <xdr:row>38</xdr:row>
      <xdr:rowOff>103339</xdr:rowOff>
    </xdr:to>
    <xdr:cxnSp macro="">
      <xdr:nvCxnSpPr>
        <xdr:cNvPr id="296" name="直線コネクタ 295"/>
        <xdr:cNvCxnSpPr/>
      </xdr:nvCxnSpPr>
      <xdr:spPr>
        <a:xfrm flipV="1">
          <a:off x="7861300" y="5936507"/>
          <a:ext cx="889000" cy="68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103339</xdr:rowOff>
    </xdr:from>
    <xdr:to>
      <xdr:col>41</xdr:col>
      <xdr:colOff>50800</xdr:colOff>
      <xdr:row>38</xdr:row>
      <xdr:rowOff>118591</xdr:rowOff>
    </xdr:to>
    <xdr:cxnSp macro="">
      <xdr:nvCxnSpPr>
        <xdr:cNvPr id="299" name="直線コネクタ 298"/>
        <xdr:cNvCxnSpPr/>
      </xdr:nvCxnSpPr>
      <xdr:spPr>
        <a:xfrm flipV="1">
          <a:off x="6972300" y="6618439"/>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14001</xdr:rowOff>
    </xdr:from>
    <xdr:to>
      <xdr:col>55</xdr:col>
      <xdr:colOff>50800</xdr:colOff>
      <xdr:row>36</xdr:row>
      <xdr:rowOff>115601</xdr:rowOff>
    </xdr:to>
    <xdr:sp macro="" textlink="">
      <xdr:nvSpPr>
        <xdr:cNvPr id="309" name="楕円 308"/>
        <xdr:cNvSpPr/>
      </xdr:nvSpPr>
      <xdr:spPr>
        <a:xfrm>
          <a:off x="10426700" y="61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163878</xdr:rowOff>
    </xdr:from>
    <xdr:ext cx="599010" cy="259045"/>
    <xdr:sp macro="" textlink="">
      <xdr:nvSpPr>
        <xdr:cNvPr id="310" name="補助費等該当値テキスト"/>
        <xdr:cNvSpPr txBox="1"/>
      </xdr:nvSpPr>
      <xdr:spPr>
        <a:xfrm>
          <a:off x="10528300" y="61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73154</xdr:rowOff>
    </xdr:from>
    <xdr:to>
      <xdr:col>50</xdr:col>
      <xdr:colOff>165100</xdr:colOff>
      <xdr:row>38</xdr:row>
      <xdr:rowOff>3304</xdr:rowOff>
    </xdr:to>
    <xdr:sp macro="" textlink="">
      <xdr:nvSpPr>
        <xdr:cNvPr id="311" name="楕円 310"/>
        <xdr:cNvSpPr/>
      </xdr:nvSpPr>
      <xdr:spPr>
        <a:xfrm>
          <a:off x="9588500" y="6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165881</xdr:rowOff>
    </xdr:from>
    <xdr:ext cx="599010" cy="259045"/>
    <xdr:sp macro="" textlink="">
      <xdr:nvSpPr>
        <xdr:cNvPr id="312" name="テキスト ボックス 311"/>
        <xdr:cNvSpPr txBox="1"/>
      </xdr:nvSpPr>
      <xdr:spPr>
        <a:xfrm>
          <a:off x="9339795" y="6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56407</xdr:rowOff>
    </xdr:from>
    <xdr:to>
      <xdr:col>46</xdr:col>
      <xdr:colOff>38100</xdr:colOff>
      <xdr:row>34</xdr:row>
      <xdr:rowOff>158007</xdr:rowOff>
    </xdr:to>
    <xdr:sp macro="" textlink="">
      <xdr:nvSpPr>
        <xdr:cNvPr id="313" name="楕円 312"/>
        <xdr:cNvSpPr/>
      </xdr:nvSpPr>
      <xdr:spPr>
        <a:xfrm>
          <a:off x="8699500" y="58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149134</xdr:rowOff>
    </xdr:from>
    <xdr:ext cx="599010" cy="259045"/>
    <xdr:sp macro="" textlink="">
      <xdr:nvSpPr>
        <xdr:cNvPr id="314" name="テキスト ボックス 313"/>
        <xdr:cNvSpPr txBox="1"/>
      </xdr:nvSpPr>
      <xdr:spPr>
        <a:xfrm>
          <a:off x="8450795" y="597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52539</xdr:rowOff>
    </xdr:from>
    <xdr:to>
      <xdr:col>41</xdr:col>
      <xdr:colOff>101600</xdr:colOff>
      <xdr:row>38</xdr:row>
      <xdr:rowOff>154139</xdr:rowOff>
    </xdr:to>
    <xdr:sp macro="" textlink="">
      <xdr:nvSpPr>
        <xdr:cNvPr id="315" name="楕円 314"/>
        <xdr:cNvSpPr/>
      </xdr:nvSpPr>
      <xdr:spPr>
        <a:xfrm>
          <a:off x="7810500" y="65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145266</xdr:rowOff>
    </xdr:from>
    <xdr:ext cx="599010" cy="259045"/>
    <xdr:sp macro="" textlink="">
      <xdr:nvSpPr>
        <xdr:cNvPr id="316" name="テキスト ボックス 315"/>
        <xdr:cNvSpPr txBox="1"/>
      </xdr:nvSpPr>
      <xdr:spPr>
        <a:xfrm>
          <a:off x="7561795" y="666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67791</xdr:rowOff>
    </xdr:from>
    <xdr:to>
      <xdr:col>36</xdr:col>
      <xdr:colOff>165100</xdr:colOff>
      <xdr:row>38</xdr:row>
      <xdr:rowOff>169391</xdr:rowOff>
    </xdr:to>
    <xdr:sp macro="" textlink="">
      <xdr:nvSpPr>
        <xdr:cNvPr id="317" name="楕円 316"/>
        <xdr:cNvSpPr/>
      </xdr:nvSpPr>
      <xdr:spPr>
        <a:xfrm>
          <a:off x="6921500" y="65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160518</xdr:rowOff>
    </xdr:from>
    <xdr:ext cx="599010" cy="259045"/>
    <xdr:sp macro="" textlink="">
      <xdr:nvSpPr>
        <xdr:cNvPr id="318" name="テキスト ボックス 317"/>
        <xdr:cNvSpPr txBox="1"/>
      </xdr:nvSpPr>
      <xdr:spPr>
        <a:xfrm>
          <a:off x="6672795" y="66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57500</xdr:rowOff>
    </xdr:from>
    <xdr:to>
      <xdr:col>55</xdr:col>
      <xdr:colOff>0</xdr:colOff>
      <xdr:row>56</xdr:row>
      <xdr:rowOff>44746</xdr:rowOff>
    </xdr:to>
    <xdr:cxnSp macro="">
      <xdr:nvCxnSpPr>
        <xdr:cNvPr id="345" name="直線コネクタ 344"/>
        <xdr:cNvCxnSpPr/>
      </xdr:nvCxnSpPr>
      <xdr:spPr>
        <a:xfrm flipV="1">
          <a:off x="9639300" y="9487250"/>
          <a:ext cx="838200" cy="1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44746</xdr:rowOff>
    </xdr:from>
    <xdr:to>
      <xdr:col>50</xdr:col>
      <xdr:colOff>114300</xdr:colOff>
      <xdr:row>56</xdr:row>
      <xdr:rowOff>87570</xdr:rowOff>
    </xdr:to>
    <xdr:cxnSp macro="">
      <xdr:nvCxnSpPr>
        <xdr:cNvPr id="348" name="直線コネクタ 347"/>
        <xdr:cNvCxnSpPr/>
      </xdr:nvCxnSpPr>
      <xdr:spPr>
        <a:xfrm flipV="1">
          <a:off x="8750300" y="9645946"/>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127587</xdr:rowOff>
    </xdr:from>
    <xdr:to>
      <xdr:col>45</xdr:col>
      <xdr:colOff>177800</xdr:colOff>
      <xdr:row>56</xdr:row>
      <xdr:rowOff>87570</xdr:rowOff>
    </xdr:to>
    <xdr:cxnSp macro="">
      <xdr:nvCxnSpPr>
        <xdr:cNvPr id="351" name="直線コネクタ 350"/>
        <xdr:cNvCxnSpPr/>
      </xdr:nvCxnSpPr>
      <xdr:spPr>
        <a:xfrm>
          <a:off x="7861300" y="9385887"/>
          <a:ext cx="889000" cy="3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127587</xdr:rowOff>
    </xdr:from>
    <xdr:to>
      <xdr:col>41</xdr:col>
      <xdr:colOff>50800</xdr:colOff>
      <xdr:row>56</xdr:row>
      <xdr:rowOff>8335</xdr:rowOff>
    </xdr:to>
    <xdr:cxnSp macro="">
      <xdr:nvCxnSpPr>
        <xdr:cNvPr id="354" name="直線コネクタ 353"/>
        <xdr:cNvCxnSpPr/>
      </xdr:nvCxnSpPr>
      <xdr:spPr>
        <a:xfrm flipV="1">
          <a:off x="6972300" y="9385887"/>
          <a:ext cx="889000" cy="2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6700</xdr:rowOff>
    </xdr:from>
    <xdr:to>
      <xdr:col>55</xdr:col>
      <xdr:colOff>50800</xdr:colOff>
      <xdr:row>55</xdr:row>
      <xdr:rowOff>108300</xdr:rowOff>
    </xdr:to>
    <xdr:sp macro="" textlink="">
      <xdr:nvSpPr>
        <xdr:cNvPr id="364" name="楕円 363"/>
        <xdr:cNvSpPr/>
      </xdr:nvSpPr>
      <xdr:spPr>
        <a:xfrm>
          <a:off x="10426700" y="94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29577</xdr:rowOff>
    </xdr:from>
    <xdr:ext cx="599010" cy="259045"/>
    <xdr:sp macro="" textlink="">
      <xdr:nvSpPr>
        <xdr:cNvPr id="365" name="普通建設事業費該当値テキスト"/>
        <xdr:cNvSpPr txBox="1"/>
      </xdr:nvSpPr>
      <xdr:spPr>
        <a:xfrm>
          <a:off x="10528300" y="92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165396</xdr:rowOff>
    </xdr:from>
    <xdr:to>
      <xdr:col>50</xdr:col>
      <xdr:colOff>165100</xdr:colOff>
      <xdr:row>56</xdr:row>
      <xdr:rowOff>95546</xdr:rowOff>
    </xdr:to>
    <xdr:sp macro="" textlink="">
      <xdr:nvSpPr>
        <xdr:cNvPr id="366" name="楕円 365"/>
        <xdr:cNvSpPr/>
      </xdr:nvSpPr>
      <xdr:spPr>
        <a:xfrm>
          <a:off x="9588500" y="95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86673</xdr:rowOff>
    </xdr:from>
    <xdr:ext cx="599010" cy="259045"/>
    <xdr:sp macro="" textlink="">
      <xdr:nvSpPr>
        <xdr:cNvPr id="367" name="テキスト ボックス 366"/>
        <xdr:cNvSpPr txBox="1"/>
      </xdr:nvSpPr>
      <xdr:spPr>
        <a:xfrm>
          <a:off x="9339795" y="968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36770</xdr:rowOff>
    </xdr:from>
    <xdr:to>
      <xdr:col>46</xdr:col>
      <xdr:colOff>38100</xdr:colOff>
      <xdr:row>56</xdr:row>
      <xdr:rowOff>138370</xdr:rowOff>
    </xdr:to>
    <xdr:sp macro="" textlink="">
      <xdr:nvSpPr>
        <xdr:cNvPr id="368" name="楕円 367"/>
        <xdr:cNvSpPr/>
      </xdr:nvSpPr>
      <xdr:spPr>
        <a:xfrm>
          <a:off x="8699500" y="96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129497</xdr:rowOff>
    </xdr:from>
    <xdr:ext cx="599010" cy="259045"/>
    <xdr:sp macro="" textlink="">
      <xdr:nvSpPr>
        <xdr:cNvPr id="369" name="テキスト ボックス 368"/>
        <xdr:cNvSpPr txBox="1"/>
      </xdr:nvSpPr>
      <xdr:spPr>
        <a:xfrm>
          <a:off x="8450795" y="973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76787</xdr:rowOff>
    </xdr:from>
    <xdr:to>
      <xdr:col>41</xdr:col>
      <xdr:colOff>101600</xdr:colOff>
      <xdr:row>55</xdr:row>
      <xdr:rowOff>6937</xdr:rowOff>
    </xdr:to>
    <xdr:sp macro="" textlink="">
      <xdr:nvSpPr>
        <xdr:cNvPr id="370" name="楕円 369"/>
        <xdr:cNvSpPr/>
      </xdr:nvSpPr>
      <xdr:spPr>
        <a:xfrm>
          <a:off x="7810500" y="93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23464</xdr:rowOff>
    </xdr:from>
    <xdr:ext cx="599010" cy="259045"/>
    <xdr:sp macro="" textlink="">
      <xdr:nvSpPr>
        <xdr:cNvPr id="371" name="テキスト ボックス 370"/>
        <xdr:cNvSpPr txBox="1"/>
      </xdr:nvSpPr>
      <xdr:spPr>
        <a:xfrm>
          <a:off x="7561795" y="91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128985</xdr:rowOff>
    </xdr:from>
    <xdr:to>
      <xdr:col>36</xdr:col>
      <xdr:colOff>165100</xdr:colOff>
      <xdr:row>56</xdr:row>
      <xdr:rowOff>59135</xdr:rowOff>
    </xdr:to>
    <xdr:sp macro="" textlink="">
      <xdr:nvSpPr>
        <xdr:cNvPr id="372" name="楕円 371"/>
        <xdr:cNvSpPr/>
      </xdr:nvSpPr>
      <xdr:spPr>
        <a:xfrm>
          <a:off x="6921500" y="95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75662</xdr:rowOff>
    </xdr:from>
    <xdr:ext cx="599010" cy="259045"/>
    <xdr:sp macro="" textlink="">
      <xdr:nvSpPr>
        <xdr:cNvPr id="373" name="テキスト ボックス 372"/>
        <xdr:cNvSpPr txBox="1"/>
      </xdr:nvSpPr>
      <xdr:spPr>
        <a:xfrm>
          <a:off x="6672795" y="933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84226</xdr:rowOff>
    </xdr:from>
    <xdr:to>
      <xdr:col>55</xdr:col>
      <xdr:colOff>0</xdr:colOff>
      <xdr:row>78</xdr:row>
      <xdr:rowOff>164007</xdr:rowOff>
    </xdr:to>
    <xdr:cxnSp macro="">
      <xdr:nvCxnSpPr>
        <xdr:cNvPr id="402" name="直線コネクタ 401"/>
        <xdr:cNvCxnSpPr/>
      </xdr:nvCxnSpPr>
      <xdr:spPr>
        <a:xfrm>
          <a:off x="9639300" y="13457326"/>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84226</xdr:rowOff>
    </xdr:from>
    <xdr:to>
      <xdr:col>50</xdr:col>
      <xdr:colOff>114300</xdr:colOff>
      <xdr:row>79</xdr:row>
      <xdr:rowOff>38849</xdr:rowOff>
    </xdr:to>
    <xdr:cxnSp macro="">
      <xdr:nvCxnSpPr>
        <xdr:cNvPr id="405" name="直線コネクタ 404"/>
        <xdr:cNvCxnSpPr/>
      </xdr:nvCxnSpPr>
      <xdr:spPr>
        <a:xfrm flipV="1">
          <a:off x="8750300" y="13457326"/>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15689</xdr:rowOff>
    </xdr:from>
    <xdr:to>
      <xdr:col>45</xdr:col>
      <xdr:colOff>177800</xdr:colOff>
      <xdr:row>79</xdr:row>
      <xdr:rowOff>38849</xdr:rowOff>
    </xdr:to>
    <xdr:cxnSp macro="">
      <xdr:nvCxnSpPr>
        <xdr:cNvPr id="408" name="直線コネクタ 407"/>
        <xdr:cNvCxnSpPr/>
      </xdr:nvCxnSpPr>
      <xdr:spPr>
        <a:xfrm>
          <a:off x="7861300" y="13560239"/>
          <a:ext cx="889000" cy="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15689</xdr:rowOff>
    </xdr:from>
    <xdr:to>
      <xdr:col>41</xdr:col>
      <xdr:colOff>50800</xdr:colOff>
      <xdr:row>79</xdr:row>
      <xdr:rowOff>44450</xdr:rowOff>
    </xdr:to>
    <xdr:cxnSp macro="">
      <xdr:nvCxnSpPr>
        <xdr:cNvPr id="411" name="直線コネクタ 410"/>
        <xdr:cNvCxnSpPr/>
      </xdr:nvCxnSpPr>
      <xdr:spPr>
        <a:xfrm flipV="1">
          <a:off x="6972300" y="13560239"/>
          <a:ext cx="889000" cy="2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113207</xdr:rowOff>
    </xdr:from>
    <xdr:to>
      <xdr:col>55</xdr:col>
      <xdr:colOff>50800</xdr:colOff>
      <xdr:row>79</xdr:row>
      <xdr:rowOff>43357</xdr:rowOff>
    </xdr:to>
    <xdr:sp macro="" textlink="">
      <xdr:nvSpPr>
        <xdr:cNvPr id="421" name="楕円 420"/>
        <xdr:cNvSpPr/>
      </xdr:nvSpPr>
      <xdr:spPr>
        <a:xfrm>
          <a:off x="104267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28134</xdr:rowOff>
    </xdr:from>
    <xdr:ext cx="534377" cy="259045"/>
    <xdr:sp macro="" textlink="">
      <xdr:nvSpPr>
        <xdr:cNvPr id="422" name="普通建設事業費 （ うち新規整備　）該当値テキスト"/>
        <xdr:cNvSpPr txBox="1"/>
      </xdr:nvSpPr>
      <xdr:spPr>
        <a:xfrm>
          <a:off x="10528300" y="134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33426</xdr:rowOff>
    </xdr:from>
    <xdr:to>
      <xdr:col>50</xdr:col>
      <xdr:colOff>165100</xdr:colOff>
      <xdr:row>78</xdr:row>
      <xdr:rowOff>135026</xdr:rowOff>
    </xdr:to>
    <xdr:sp macro="" textlink="">
      <xdr:nvSpPr>
        <xdr:cNvPr id="423" name="楕円 422"/>
        <xdr:cNvSpPr/>
      </xdr:nvSpPr>
      <xdr:spPr>
        <a:xfrm>
          <a:off x="9588500" y="134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126153</xdr:rowOff>
    </xdr:from>
    <xdr:ext cx="534377" cy="259045"/>
    <xdr:sp macro="" textlink="">
      <xdr:nvSpPr>
        <xdr:cNvPr id="424" name="テキスト ボックス 423"/>
        <xdr:cNvSpPr txBox="1"/>
      </xdr:nvSpPr>
      <xdr:spPr>
        <a:xfrm>
          <a:off x="9372111" y="134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159499</xdr:rowOff>
    </xdr:from>
    <xdr:to>
      <xdr:col>46</xdr:col>
      <xdr:colOff>38100</xdr:colOff>
      <xdr:row>79</xdr:row>
      <xdr:rowOff>89649</xdr:rowOff>
    </xdr:to>
    <xdr:sp macro="" textlink="">
      <xdr:nvSpPr>
        <xdr:cNvPr id="425" name="楕円 424"/>
        <xdr:cNvSpPr/>
      </xdr:nvSpPr>
      <xdr:spPr>
        <a:xfrm>
          <a:off x="8699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80776</xdr:rowOff>
    </xdr:from>
    <xdr:ext cx="469744" cy="259045"/>
    <xdr:sp macro="" textlink="">
      <xdr:nvSpPr>
        <xdr:cNvPr id="426" name="テキスト ボックス 425"/>
        <xdr:cNvSpPr txBox="1"/>
      </xdr:nvSpPr>
      <xdr:spPr>
        <a:xfrm>
          <a:off x="8515428" y="136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136339</xdr:rowOff>
    </xdr:from>
    <xdr:to>
      <xdr:col>41</xdr:col>
      <xdr:colOff>101600</xdr:colOff>
      <xdr:row>79</xdr:row>
      <xdr:rowOff>66489</xdr:rowOff>
    </xdr:to>
    <xdr:sp macro="" textlink="">
      <xdr:nvSpPr>
        <xdr:cNvPr id="427" name="楕円 426"/>
        <xdr:cNvSpPr/>
      </xdr:nvSpPr>
      <xdr:spPr>
        <a:xfrm>
          <a:off x="7810500" y="135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57616</xdr:rowOff>
    </xdr:from>
    <xdr:ext cx="469744" cy="259045"/>
    <xdr:sp macro="" textlink="">
      <xdr:nvSpPr>
        <xdr:cNvPr id="428" name="テキスト ボックス 427"/>
        <xdr:cNvSpPr txBox="1"/>
      </xdr:nvSpPr>
      <xdr:spPr>
        <a:xfrm>
          <a:off x="7626428" y="1360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130311</xdr:rowOff>
    </xdr:from>
    <xdr:to>
      <xdr:col>55</xdr:col>
      <xdr:colOff>0</xdr:colOff>
      <xdr:row>96</xdr:row>
      <xdr:rowOff>157204</xdr:rowOff>
    </xdr:to>
    <xdr:cxnSp macro="">
      <xdr:nvCxnSpPr>
        <xdr:cNvPr id="457" name="直線コネクタ 456"/>
        <xdr:cNvCxnSpPr/>
      </xdr:nvCxnSpPr>
      <xdr:spPr>
        <a:xfrm flipV="1">
          <a:off x="9639300" y="16418061"/>
          <a:ext cx="838200" cy="1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123954</xdr:rowOff>
    </xdr:from>
    <xdr:to>
      <xdr:col>50</xdr:col>
      <xdr:colOff>114300</xdr:colOff>
      <xdr:row>96</xdr:row>
      <xdr:rowOff>157204</xdr:rowOff>
    </xdr:to>
    <xdr:cxnSp macro="">
      <xdr:nvCxnSpPr>
        <xdr:cNvPr id="460" name="直線コネクタ 459"/>
        <xdr:cNvCxnSpPr/>
      </xdr:nvCxnSpPr>
      <xdr:spPr>
        <a:xfrm>
          <a:off x="8750300" y="16583154"/>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28772</xdr:rowOff>
    </xdr:from>
    <xdr:to>
      <xdr:col>45</xdr:col>
      <xdr:colOff>177800</xdr:colOff>
      <xdr:row>96</xdr:row>
      <xdr:rowOff>123954</xdr:rowOff>
    </xdr:to>
    <xdr:cxnSp macro="">
      <xdr:nvCxnSpPr>
        <xdr:cNvPr id="463" name="直線コネクタ 462"/>
        <xdr:cNvCxnSpPr/>
      </xdr:nvCxnSpPr>
      <xdr:spPr>
        <a:xfrm>
          <a:off x="7861300" y="16316522"/>
          <a:ext cx="889000" cy="2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28772</xdr:rowOff>
    </xdr:from>
    <xdr:to>
      <xdr:col>41</xdr:col>
      <xdr:colOff>50800</xdr:colOff>
      <xdr:row>96</xdr:row>
      <xdr:rowOff>148540</xdr:rowOff>
    </xdr:to>
    <xdr:cxnSp macro="">
      <xdr:nvCxnSpPr>
        <xdr:cNvPr id="466" name="直線コネクタ 465"/>
        <xdr:cNvCxnSpPr/>
      </xdr:nvCxnSpPr>
      <xdr:spPr>
        <a:xfrm flipV="1">
          <a:off x="6972300" y="16316522"/>
          <a:ext cx="889000" cy="2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79511</xdr:rowOff>
    </xdr:from>
    <xdr:to>
      <xdr:col>55</xdr:col>
      <xdr:colOff>50800</xdr:colOff>
      <xdr:row>96</xdr:row>
      <xdr:rowOff>9661</xdr:rowOff>
    </xdr:to>
    <xdr:sp macro="" textlink="">
      <xdr:nvSpPr>
        <xdr:cNvPr id="476" name="楕円 475"/>
        <xdr:cNvSpPr/>
      </xdr:nvSpPr>
      <xdr:spPr>
        <a:xfrm>
          <a:off x="10426700" y="163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102388</xdr:rowOff>
    </xdr:from>
    <xdr:ext cx="599010" cy="259045"/>
    <xdr:sp macro="" textlink="">
      <xdr:nvSpPr>
        <xdr:cNvPr id="477" name="普通建設事業費 （ うち更新整備　）該当値テキスト"/>
        <xdr:cNvSpPr txBox="1"/>
      </xdr:nvSpPr>
      <xdr:spPr>
        <a:xfrm>
          <a:off x="10528300" y="1621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106404</xdr:rowOff>
    </xdr:from>
    <xdr:to>
      <xdr:col>50</xdr:col>
      <xdr:colOff>165100</xdr:colOff>
      <xdr:row>97</xdr:row>
      <xdr:rowOff>36554</xdr:rowOff>
    </xdr:to>
    <xdr:sp macro="" textlink="">
      <xdr:nvSpPr>
        <xdr:cNvPr id="478" name="楕円 477"/>
        <xdr:cNvSpPr/>
      </xdr:nvSpPr>
      <xdr:spPr>
        <a:xfrm>
          <a:off x="9588500" y="165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53081</xdr:rowOff>
    </xdr:from>
    <xdr:ext cx="599010" cy="259045"/>
    <xdr:sp macro="" textlink="">
      <xdr:nvSpPr>
        <xdr:cNvPr id="479" name="テキスト ボックス 478"/>
        <xdr:cNvSpPr txBox="1"/>
      </xdr:nvSpPr>
      <xdr:spPr>
        <a:xfrm>
          <a:off x="9339795" y="1634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73154</xdr:rowOff>
    </xdr:from>
    <xdr:to>
      <xdr:col>46</xdr:col>
      <xdr:colOff>38100</xdr:colOff>
      <xdr:row>97</xdr:row>
      <xdr:rowOff>3304</xdr:rowOff>
    </xdr:to>
    <xdr:sp macro="" textlink="">
      <xdr:nvSpPr>
        <xdr:cNvPr id="480" name="楕円 479"/>
        <xdr:cNvSpPr/>
      </xdr:nvSpPr>
      <xdr:spPr>
        <a:xfrm>
          <a:off x="8699500" y="16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19831</xdr:rowOff>
    </xdr:from>
    <xdr:ext cx="599010" cy="259045"/>
    <xdr:sp macro="" textlink="">
      <xdr:nvSpPr>
        <xdr:cNvPr id="481" name="テキスト ボックス 480"/>
        <xdr:cNvSpPr txBox="1"/>
      </xdr:nvSpPr>
      <xdr:spPr>
        <a:xfrm>
          <a:off x="8450795" y="1630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149422</xdr:rowOff>
    </xdr:from>
    <xdr:to>
      <xdr:col>41</xdr:col>
      <xdr:colOff>101600</xdr:colOff>
      <xdr:row>95</xdr:row>
      <xdr:rowOff>79572</xdr:rowOff>
    </xdr:to>
    <xdr:sp macro="" textlink="">
      <xdr:nvSpPr>
        <xdr:cNvPr id="482" name="楕円 481"/>
        <xdr:cNvSpPr/>
      </xdr:nvSpPr>
      <xdr:spPr>
        <a:xfrm>
          <a:off x="7810500" y="162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96099</xdr:rowOff>
    </xdr:from>
    <xdr:ext cx="599010" cy="259045"/>
    <xdr:sp macro="" textlink="">
      <xdr:nvSpPr>
        <xdr:cNvPr id="483" name="テキスト ボックス 482"/>
        <xdr:cNvSpPr txBox="1"/>
      </xdr:nvSpPr>
      <xdr:spPr>
        <a:xfrm>
          <a:off x="7561795" y="160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97740</xdr:rowOff>
    </xdr:from>
    <xdr:to>
      <xdr:col>36</xdr:col>
      <xdr:colOff>165100</xdr:colOff>
      <xdr:row>97</xdr:row>
      <xdr:rowOff>27890</xdr:rowOff>
    </xdr:to>
    <xdr:sp macro="" textlink="">
      <xdr:nvSpPr>
        <xdr:cNvPr id="484" name="楕円 483"/>
        <xdr:cNvSpPr/>
      </xdr:nvSpPr>
      <xdr:spPr>
        <a:xfrm>
          <a:off x="6921500" y="165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44417</xdr:rowOff>
    </xdr:from>
    <xdr:ext cx="599010" cy="259045"/>
    <xdr:sp macro="" textlink="">
      <xdr:nvSpPr>
        <xdr:cNvPr id="485" name="テキスト ボックス 484"/>
        <xdr:cNvSpPr txBox="1"/>
      </xdr:nvSpPr>
      <xdr:spPr>
        <a:xfrm>
          <a:off x="6672795" y="1633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91389</xdr:rowOff>
    </xdr:from>
    <xdr:to>
      <xdr:col>76</xdr:col>
      <xdr:colOff>114300</xdr:colOff>
      <xdr:row>39</xdr:row>
      <xdr:rowOff>44450</xdr:rowOff>
    </xdr:to>
    <xdr:cxnSp macro="">
      <xdr:nvCxnSpPr>
        <xdr:cNvPr id="520" name="直線コネクタ 519"/>
        <xdr:cNvCxnSpPr/>
      </xdr:nvCxnSpPr>
      <xdr:spPr>
        <a:xfrm>
          <a:off x="13703300" y="660648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143840</xdr:rowOff>
    </xdr:from>
    <xdr:to>
      <xdr:col>71</xdr:col>
      <xdr:colOff>177800</xdr:colOff>
      <xdr:row>38</xdr:row>
      <xdr:rowOff>91389</xdr:rowOff>
    </xdr:to>
    <xdr:cxnSp macro="">
      <xdr:nvCxnSpPr>
        <xdr:cNvPr id="523" name="直線コネクタ 522"/>
        <xdr:cNvCxnSpPr/>
      </xdr:nvCxnSpPr>
      <xdr:spPr>
        <a:xfrm>
          <a:off x="12814300" y="6487490"/>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55922</xdr:rowOff>
    </xdr:from>
    <xdr:ext cx="534377" cy="259045"/>
    <xdr:sp macro="" textlink="">
      <xdr:nvSpPr>
        <xdr:cNvPr id="527" name="テキスト ボックス 526"/>
        <xdr:cNvSpPr txBox="1"/>
      </xdr:nvSpPr>
      <xdr:spPr>
        <a:xfrm>
          <a:off x="12547111" y="6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40589</xdr:rowOff>
    </xdr:from>
    <xdr:to>
      <xdr:col>72</xdr:col>
      <xdr:colOff>38100</xdr:colOff>
      <xdr:row>38</xdr:row>
      <xdr:rowOff>142189</xdr:rowOff>
    </xdr:to>
    <xdr:sp macro="" textlink="">
      <xdr:nvSpPr>
        <xdr:cNvPr id="539" name="楕円 538"/>
        <xdr:cNvSpPr/>
      </xdr:nvSpPr>
      <xdr:spPr>
        <a:xfrm>
          <a:off x="13652500" y="65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40" name="テキスト ボックス 539"/>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93040</xdr:rowOff>
    </xdr:from>
    <xdr:to>
      <xdr:col>67</xdr:col>
      <xdr:colOff>101600</xdr:colOff>
      <xdr:row>38</xdr:row>
      <xdr:rowOff>23190</xdr:rowOff>
    </xdr:to>
    <xdr:sp macro="" textlink="">
      <xdr:nvSpPr>
        <xdr:cNvPr id="541" name="楕円 540"/>
        <xdr:cNvSpPr/>
      </xdr:nvSpPr>
      <xdr:spPr>
        <a:xfrm>
          <a:off x="12763500" y="64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39717</xdr:rowOff>
    </xdr:from>
    <xdr:ext cx="534377" cy="259045"/>
    <xdr:sp macro="" textlink="">
      <xdr:nvSpPr>
        <xdr:cNvPr id="542" name="テキスト ボックス 541"/>
        <xdr:cNvSpPr txBox="1"/>
      </xdr:nvSpPr>
      <xdr:spPr>
        <a:xfrm>
          <a:off x="12547111" y="62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83502</xdr:rowOff>
    </xdr:from>
    <xdr:to>
      <xdr:col>85</xdr:col>
      <xdr:colOff>127000</xdr:colOff>
      <xdr:row>76</xdr:row>
      <xdr:rowOff>98819</xdr:rowOff>
    </xdr:to>
    <xdr:cxnSp macro="">
      <xdr:nvCxnSpPr>
        <xdr:cNvPr id="628" name="直線コネクタ 627"/>
        <xdr:cNvCxnSpPr/>
      </xdr:nvCxnSpPr>
      <xdr:spPr>
        <a:xfrm flipV="1">
          <a:off x="15481300" y="13113702"/>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98819</xdr:rowOff>
    </xdr:from>
    <xdr:to>
      <xdr:col>81</xdr:col>
      <xdr:colOff>50800</xdr:colOff>
      <xdr:row>77</xdr:row>
      <xdr:rowOff>788</xdr:rowOff>
    </xdr:to>
    <xdr:cxnSp macro="">
      <xdr:nvCxnSpPr>
        <xdr:cNvPr id="631" name="直線コネクタ 630"/>
        <xdr:cNvCxnSpPr/>
      </xdr:nvCxnSpPr>
      <xdr:spPr>
        <a:xfrm flipV="1">
          <a:off x="14592300" y="13129019"/>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788</xdr:rowOff>
    </xdr:from>
    <xdr:to>
      <xdr:col>76</xdr:col>
      <xdr:colOff>114300</xdr:colOff>
      <xdr:row>77</xdr:row>
      <xdr:rowOff>15875</xdr:rowOff>
    </xdr:to>
    <xdr:cxnSp macro="">
      <xdr:nvCxnSpPr>
        <xdr:cNvPr id="634" name="直線コネクタ 633"/>
        <xdr:cNvCxnSpPr/>
      </xdr:nvCxnSpPr>
      <xdr:spPr>
        <a:xfrm flipV="1">
          <a:off x="13703300" y="1320243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15875</xdr:rowOff>
    </xdr:from>
    <xdr:to>
      <xdr:col>71</xdr:col>
      <xdr:colOff>177800</xdr:colOff>
      <xdr:row>77</xdr:row>
      <xdr:rowOff>16531</xdr:rowOff>
    </xdr:to>
    <xdr:cxnSp macro="">
      <xdr:nvCxnSpPr>
        <xdr:cNvPr id="637" name="直線コネクタ 636"/>
        <xdr:cNvCxnSpPr/>
      </xdr:nvCxnSpPr>
      <xdr:spPr>
        <a:xfrm flipV="1">
          <a:off x="12814300" y="13217525"/>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32702</xdr:rowOff>
    </xdr:from>
    <xdr:to>
      <xdr:col>85</xdr:col>
      <xdr:colOff>177800</xdr:colOff>
      <xdr:row>76</xdr:row>
      <xdr:rowOff>134302</xdr:rowOff>
    </xdr:to>
    <xdr:sp macro="" textlink="">
      <xdr:nvSpPr>
        <xdr:cNvPr id="647" name="楕円 646"/>
        <xdr:cNvSpPr/>
      </xdr:nvSpPr>
      <xdr:spPr>
        <a:xfrm>
          <a:off x="16268700" y="130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11129</xdr:rowOff>
    </xdr:from>
    <xdr:ext cx="599010" cy="259045"/>
    <xdr:sp macro="" textlink="">
      <xdr:nvSpPr>
        <xdr:cNvPr id="648" name="公債費該当値テキスト"/>
        <xdr:cNvSpPr txBox="1"/>
      </xdr:nvSpPr>
      <xdr:spPr>
        <a:xfrm>
          <a:off x="16370300" y="1304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48019</xdr:rowOff>
    </xdr:from>
    <xdr:to>
      <xdr:col>81</xdr:col>
      <xdr:colOff>101600</xdr:colOff>
      <xdr:row>76</xdr:row>
      <xdr:rowOff>149619</xdr:rowOff>
    </xdr:to>
    <xdr:sp macro="" textlink="">
      <xdr:nvSpPr>
        <xdr:cNvPr id="649" name="楕円 648"/>
        <xdr:cNvSpPr/>
      </xdr:nvSpPr>
      <xdr:spPr>
        <a:xfrm>
          <a:off x="15430500" y="130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166146</xdr:rowOff>
    </xdr:from>
    <xdr:ext cx="599010" cy="259045"/>
    <xdr:sp macro="" textlink="">
      <xdr:nvSpPr>
        <xdr:cNvPr id="650" name="テキスト ボックス 649"/>
        <xdr:cNvSpPr txBox="1"/>
      </xdr:nvSpPr>
      <xdr:spPr>
        <a:xfrm>
          <a:off x="15181795" y="1285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121438</xdr:rowOff>
    </xdr:from>
    <xdr:to>
      <xdr:col>76</xdr:col>
      <xdr:colOff>165100</xdr:colOff>
      <xdr:row>77</xdr:row>
      <xdr:rowOff>51588</xdr:rowOff>
    </xdr:to>
    <xdr:sp macro="" textlink="">
      <xdr:nvSpPr>
        <xdr:cNvPr id="651" name="楕円 650"/>
        <xdr:cNvSpPr/>
      </xdr:nvSpPr>
      <xdr:spPr>
        <a:xfrm>
          <a:off x="14541500" y="131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42715</xdr:rowOff>
    </xdr:from>
    <xdr:ext cx="599010" cy="259045"/>
    <xdr:sp macro="" textlink="">
      <xdr:nvSpPr>
        <xdr:cNvPr id="652" name="テキスト ボックス 651"/>
        <xdr:cNvSpPr txBox="1"/>
      </xdr:nvSpPr>
      <xdr:spPr>
        <a:xfrm>
          <a:off x="14292795" y="1324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136525</xdr:rowOff>
    </xdr:from>
    <xdr:to>
      <xdr:col>72</xdr:col>
      <xdr:colOff>38100</xdr:colOff>
      <xdr:row>77</xdr:row>
      <xdr:rowOff>66675</xdr:rowOff>
    </xdr:to>
    <xdr:sp macro="" textlink="">
      <xdr:nvSpPr>
        <xdr:cNvPr id="653" name="楕円 652"/>
        <xdr:cNvSpPr/>
      </xdr:nvSpPr>
      <xdr:spPr>
        <a:xfrm>
          <a:off x="13652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57802</xdr:rowOff>
    </xdr:from>
    <xdr:ext cx="534377" cy="259045"/>
    <xdr:sp macro="" textlink="">
      <xdr:nvSpPr>
        <xdr:cNvPr id="654" name="テキスト ボックス 653"/>
        <xdr:cNvSpPr txBox="1"/>
      </xdr:nvSpPr>
      <xdr:spPr>
        <a:xfrm>
          <a:off x="13436111" y="132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137181</xdr:rowOff>
    </xdr:from>
    <xdr:to>
      <xdr:col>67</xdr:col>
      <xdr:colOff>101600</xdr:colOff>
      <xdr:row>77</xdr:row>
      <xdr:rowOff>67331</xdr:rowOff>
    </xdr:to>
    <xdr:sp macro="" textlink="">
      <xdr:nvSpPr>
        <xdr:cNvPr id="655" name="楕円 654"/>
        <xdr:cNvSpPr/>
      </xdr:nvSpPr>
      <xdr:spPr>
        <a:xfrm>
          <a:off x="12763500" y="131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58458</xdr:rowOff>
    </xdr:from>
    <xdr:ext cx="534377" cy="259045"/>
    <xdr:sp macro="" textlink="">
      <xdr:nvSpPr>
        <xdr:cNvPr id="656" name="テキスト ボックス 655"/>
        <xdr:cNvSpPr txBox="1"/>
      </xdr:nvSpPr>
      <xdr:spPr>
        <a:xfrm>
          <a:off x="12547111" y="132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165188</xdr:rowOff>
    </xdr:from>
    <xdr:to>
      <xdr:col>85</xdr:col>
      <xdr:colOff>127000</xdr:colOff>
      <xdr:row>98</xdr:row>
      <xdr:rowOff>142999</xdr:rowOff>
    </xdr:to>
    <xdr:cxnSp macro="">
      <xdr:nvCxnSpPr>
        <xdr:cNvPr id="687" name="直線コネクタ 686"/>
        <xdr:cNvCxnSpPr/>
      </xdr:nvCxnSpPr>
      <xdr:spPr>
        <a:xfrm>
          <a:off x="15481300" y="16795838"/>
          <a:ext cx="838200" cy="14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165188</xdr:rowOff>
    </xdr:from>
    <xdr:to>
      <xdr:col>81</xdr:col>
      <xdr:colOff>50800</xdr:colOff>
      <xdr:row>98</xdr:row>
      <xdr:rowOff>166266</xdr:rowOff>
    </xdr:to>
    <xdr:cxnSp macro="">
      <xdr:nvCxnSpPr>
        <xdr:cNvPr id="690" name="直線コネクタ 689"/>
        <xdr:cNvCxnSpPr/>
      </xdr:nvCxnSpPr>
      <xdr:spPr>
        <a:xfrm flipV="1">
          <a:off x="14592300" y="16795838"/>
          <a:ext cx="889000" cy="17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166266</xdr:rowOff>
    </xdr:from>
    <xdr:to>
      <xdr:col>76</xdr:col>
      <xdr:colOff>114300</xdr:colOff>
      <xdr:row>99</xdr:row>
      <xdr:rowOff>11658</xdr:rowOff>
    </xdr:to>
    <xdr:cxnSp macro="">
      <xdr:nvCxnSpPr>
        <xdr:cNvPr id="693" name="直線コネクタ 692"/>
        <xdr:cNvCxnSpPr/>
      </xdr:nvCxnSpPr>
      <xdr:spPr>
        <a:xfrm flipV="1">
          <a:off x="13703300" y="16968366"/>
          <a:ext cx="889000" cy="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5776</xdr:rowOff>
    </xdr:from>
    <xdr:to>
      <xdr:col>71</xdr:col>
      <xdr:colOff>177800</xdr:colOff>
      <xdr:row>99</xdr:row>
      <xdr:rowOff>11658</xdr:rowOff>
    </xdr:to>
    <xdr:cxnSp macro="">
      <xdr:nvCxnSpPr>
        <xdr:cNvPr id="696" name="直線コネクタ 695"/>
        <xdr:cNvCxnSpPr/>
      </xdr:nvCxnSpPr>
      <xdr:spPr>
        <a:xfrm>
          <a:off x="12814300" y="16979326"/>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92199</xdr:rowOff>
    </xdr:from>
    <xdr:to>
      <xdr:col>85</xdr:col>
      <xdr:colOff>177800</xdr:colOff>
      <xdr:row>99</xdr:row>
      <xdr:rowOff>22349</xdr:rowOff>
    </xdr:to>
    <xdr:sp macro="" textlink="">
      <xdr:nvSpPr>
        <xdr:cNvPr id="706" name="楕円 705"/>
        <xdr:cNvSpPr/>
      </xdr:nvSpPr>
      <xdr:spPr>
        <a:xfrm>
          <a:off x="16268700" y="16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7126</xdr:rowOff>
    </xdr:from>
    <xdr:ext cx="534377" cy="259045"/>
    <xdr:sp macro="" textlink="">
      <xdr:nvSpPr>
        <xdr:cNvPr id="707" name="積立金該当値テキスト"/>
        <xdr:cNvSpPr txBox="1"/>
      </xdr:nvSpPr>
      <xdr:spPr>
        <a:xfrm>
          <a:off x="16370300" y="168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114388</xdr:rowOff>
    </xdr:from>
    <xdr:to>
      <xdr:col>81</xdr:col>
      <xdr:colOff>101600</xdr:colOff>
      <xdr:row>98</xdr:row>
      <xdr:rowOff>44538</xdr:rowOff>
    </xdr:to>
    <xdr:sp macro="" textlink="">
      <xdr:nvSpPr>
        <xdr:cNvPr id="708" name="楕円 707"/>
        <xdr:cNvSpPr/>
      </xdr:nvSpPr>
      <xdr:spPr>
        <a:xfrm>
          <a:off x="15430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35665</xdr:rowOff>
    </xdr:from>
    <xdr:ext cx="534377" cy="259045"/>
    <xdr:sp macro="" textlink="">
      <xdr:nvSpPr>
        <xdr:cNvPr id="709" name="テキスト ボックス 708"/>
        <xdr:cNvSpPr txBox="1"/>
      </xdr:nvSpPr>
      <xdr:spPr>
        <a:xfrm>
          <a:off x="15214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115466</xdr:rowOff>
    </xdr:from>
    <xdr:to>
      <xdr:col>76</xdr:col>
      <xdr:colOff>165100</xdr:colOff>
      <xdr:row>99</xdr:row>
      <xdr:rowOff>45616</xdr:rowOff>
    </xdr:to>
    <xdr:sp macro="" textlink="">
      <xdr:nvSpPr>
        <xdr:cNvPr id="710" name="楕円 709"/>
        <xdr:cNvSpPr/>
      </xdr:nvSpPr>
      <xdr:spPr>
        <a:xfrm>
          <a:off x="14541500" y="169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36743</xdr:rowOff>
    </xdr:from>
    <xdr:ext cx="534377" cy="259045"/>
    <xdr:sp macro="" textlink="">
      <xdr:nvSpPr>
        <xdr:cNvPr id="711" name="テキスト ボックス 710"/>
        <xdr:cNvSpPr txBox="1"/>
      </xdr:nvSpPr>
      <xdr:spPr>
        <a:xfrm>
          <a:off x="14325111" y="170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132308</xdr:rowOff>
    </xdr:from>
    <xdr:to>
      <xdr:col>72</xdr:col>
      <xdr:colOff>38100</xdr:colOff>
      <xdr:row>99</xdr:row>
      <xdr:rowOff>62458</xdr:rowOff>
    </xdr:to>
    <xdr:sp macro="" textlink="">
      <xdr:nvSpPr>
        <xdr:cNvPr id="712" name="楕円 711"/>
        <xdr:cNvSpPr/>
      </xdr:nvSpPr>
      <xdr:spPr>
        <a:xfrm>
          <a:off x="13652500" y="169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53585</xdr:rowOff>
    </xdr:from>
    <xdr:ext cx="534377" cy="259045"/>
    <xdr:sp macro="" textlink="">
      <xdr:nvSpPr>
        <xdr:cNvPr id="713" name="テキスト ボックス 712"/>
        <xdr:cNvSpPr txBox="1"/>
      </xdr:nvSpPr>
      <xdr:spPr>
        <a:xfrm>
          <a:off x="13436111" y="170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126426</xdr:rowOff>
    </xdr:from>
    <xdr:to>
      <xdr:col>67</xdr:col>
      <xdr:colOff>101600</xdr:colOff>
      <xdr:row>99</xdr:row>
      <xdr:rowOff>56576</xdr:rowOff>
    </xdr:to>
    <xdr:sp macro="" textlink="">
      <xdr:nvSpPr>
        <xdr:cNvPr id="714" name="楕円 713"/>
        <xdr:cNvSpPr/>
      </xdr:nvSpPr>
      <xdr:spPr>
        <a:xfrm>
          <a:off x="12763500" y="169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47703</xdr:rowOff>
    </xdr:from>
    <xdr:ext cx="534377" cy="259045"/>
    <xdr:sp macro="" textlink="">
      <xdr:nvSpPr>
        <xdr:cNvPr id="715" name="テキスト ボックス 714"/>
        <xdr:cNvSpPr txBox="1"/>
      </xdr:nvSpPr>
      <xdr:spPr>
        <a:xfrm>
          <a:off x="12547111" y="170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40716</xdr:rowOff>
    </xdr:from>
    <xdr:to>
      <xdr:col>116</xdr:col>
      <xdr:colOff>63500</xdr:colOff>
      <xdr:row>39</xdr:row>
      <xdr:rowOff>40754</xdr:rowOff>
    </xdr:to>
    <xdr:cxnSp macro="">
      <xdr:nvCxnSpPr>
        <xdr:cNvPr id="744" name="直線コネクタ 743"/>
        <xdr:cNvCxnSpPr/>
      </xdr:nvCxnSpPr>
      <xdr:spPr>
        <a:xfrm flipV="1">
          <a:off x="21323300" y="67272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40754</xdr:rowOff>
    </xdr:from>
    <xdr:to>
      <xdr:col>111</xdr:col>
      <xdr:colOff>177800</xdr:colOff>
      <xdr:row>39</xdr:row>
      <xdr:rowOff>44450</xdr:rowOff>
    </xdr:to>
    <xdr:cxnSp macro="">
      <xdr:nvCxnSpPr>
        <xdr:cNvPr id="747" name="直線コネクタ 746"/>
        <xdr:cNvCxnSpPr/>
      </xdr:nvCxnSpPr>
      <xdr:spPr>
        <a:xfrm flipV="1">
          <a:off x="20434300" y="672730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161366</xdr:rowOff>
    </xdr:from>
    <xdr:to>
      <xdr:col>116</xdr:col>
      <xdr:colOff>114300</xdr:colOff>
      <xdr:row>39</xdr:row>
      <xdr:rowOff>91516</xdr:rowOff>
    </xdr:to>
    <xdr:sp macro="" textlink="">
      <xdr:nvSpPr>
        <xdr:cNvPr id="763" name="楕円 762"/>
        <xdr:cNvSpPr/>
      </xdr:nvSpPr>
      <xdr:spPr>
        <a:xfrm>
          <a:off x="22110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76293</xdr:rowOff>
    </xdr:from>
    <xdr:ext cx="313932" cy="259045"/>
    <xdr:sp macro="" textlink="">
      <xdr:nvSpPr>
        <xdr:cNvPr id="764" name="投資及び出資金該当値テキスト"/>
        <xdr:cNvSpPr txBox="1"/>
      </xdr:nvSpPr>
      <xdr:spPr>
        <a:xfrm>
          <a:off x="22212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161404</xdr:rowOff>
    </xdr:from>
    <xdr:to>
      <xdr:col>112</xdr:col>
      <xdr:colOff>38100</xdr:colOff>
      <xdr:row>39</xdr:row>
      <xdr:rowOff>91554</xdr:rowOff>
    </xdr:to>
    <xdr:sp macro="" textlink="">
      <xdr:nvSpPr>
        <xdr:cNvPr id="765" name="楕円 764"/>
        <xdr:cNvSpPr/>
      </xdr:nvSpPr>
      <xdr:spPr>
        <a:xfrm>
          <a:off x="21272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82681</xdr:rowOff>
    </xdr:from>
    <xdr:ext cx="313932" cy="259045"/>
    <xdr:sp macro="" textlink="">
      <xdr:nvSpPr>
        <xdr:cNvPr id="766" name="テキスト ボックス 765"/>
        <xdr:cNvSpPr txBox="1"/>
      </xdr:nvSpPr>
      <xdr:spPr>
        <a:xfrm>
          <a:off x="21166333" y="676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50938</xdr:rowOff>
    </xdr:from>
    <xdr:to>
      <xdr:col>116</xdr:col>
      <xdr:colOff>63500</xdr:colOff>
      <xdr:row>59</xdr:row>
      <xdr:rowOff>60800</xdr:rowOff>
    </xdr:to>
    <xdr:cxnSp macro="">
      <xdr:nvCxnSpPr>
        <xdr:cNvPr id="803" name="直線コネクタ 802"/>
        <xdr:cNvCxnSpPr/>
      </xdr:nvCxnSpPr>
      <xdr:spPr>
        <a:xfrm>
          <a:off x="21323300" y="10166488"/>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50938</xdr:rowOff>
    </xdr:from>
    <xdr:to>
      <xdr:col>111</xdr:col>
      <xdr:colOff>177800</xdr:colOff>
      <xdr:row>59</xdr:row>
      <xdr:rowOff>62841</xdr:rowOff>
    </xdr:to>
    <xdr:cxnSp macro="">
      <xdr:nvCxnSpPr>
        <xdr:cNvPr id="806" name="直線コネクタ 805"/>
        <xdr:cNvCxnSpPr/>
      </xdr:nvCxnSpPr>
      <xdr:spPr>
        <a:xfrm flipV="1">
          <a:off x="20434300" y="10166488"/>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62841</xdr:rowOff>
    </xdr:from>
    <xdr:to>
      <xdr:col>107</xdr:col>
      <xdr:colOff>50800</xdr:colOff>
      <xdr:row>59</xdr:row>
      <xdr:rowOff>63397</xdr:rowOff>
    </xdr:to>
    <xdr:cxnSp macro="">
      <xdr:nvCxnSpPr>
        <xdr:cNvPr id="809" name="直線コネクタ 808"/>
        <xdr:cNvCxnSpPr/>
      </xdr:nvCxnSpPr>
      <xdr:spPr>
        <a:xfrm flipV="1">
          <a:off x="19545300" y="1017839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63397</xdr:rowOff>
    </xdr:from>
    <xdr:to>
      <xdr:col>102</xdr:col>
      <xdr:colOff>114300</xdr:colOff>
      <xdr:row>59</xdr:row>
      <xdr:rowOff>64654</xdr:rowOff>
    </xdr:to>
    <xdr:cxnSp macro="">
      <xdr:nvCxnSpPr>
        <xdr:cNvPr id="812" name="直線コネクタ 811"/>
        <xdr:cNvCxnSpPr/>
      </xdr:nvCxnSpPr>
      <xdr:spPr>
        <a:xfrm flipV="1">
          <a:off x="18656300" y="101789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10000</xdr:rowOff>
    </xdr:from>
    <xdr:to>
      <xdr:col>116</xdr:col>
      <xdr:colOff>114300</xdr:colOff>
      <xdr:row>59</xdr:row>
      <xdr:rowOff>111600</xdr:rowOff>
    </xdr:to>
    <xdr:sp macro="" textlink="">
      <xdr:nvSpPr>
        <xdr:cNvPr id="822" name="楕円 821"/>
        <xdr:cNvSpPr/>
      </xdr:nvSpPr>
      <xdr:spPr>
        <a:xfrm>
          <a:off x="22110700" y="101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96377</xdr:rowOff>
    </xdr:from>
    <xdr:ext cx="469744" cy="259045"/>
    <xdr:sp macro="" textlink="">
      <xdr:nvSpPr>
        <xdr:cNvPr id="823" name="貸付金該当値テキスト"/>
        <xdr:cNvSpPr txBox="1"/>
      </xdr:nvSpPr>
      <xdr:spPr>
        <a:xfrm>
          <a:off x="22212300" y="100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xdr:rowOff>
    </xdr:from>
    <xdr:to>
      <xdr:col>112</xdr:col>
      <xdr:colOff>38100</xdr:colOff>
      <xdr:row>59</xdr:row>
      <xdr:rowOff>101738</xdr:rowOff>
    </xdr:to>
    <xdr:sp macro="" textlink="">
      <xdr:nvSpPr>
        <xdr:cNvPr id="824" name="楕円 823"/>
        <xdr:cNvSpPr/>
      </xdr:nvSpPr>
      <xdr:spPr>
        <a:xfrm>
          <a:off x="21272500" y="101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92865</xdr:rowOff>
    </xdr:from>
    <xdr:ext cx="469744" cy="259045"/>
    <xdr:sp macro="" textlink="">
      <xdr:nvSpPr>
        <xdr:cNvPr id="825" name="テキスト ボックス 824"/>
        <xdr:cNvSpPr txBox="1"/>
      </xdr:nvSpPr>
      <xdr:spPr>
        <a:xfrm>
          <a:off x="21088428" y="102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12041</xdr:rowOff>
    </xdr:from>
    <xdr:to>
      <xdr:col>107</xdr:col>
      <xdr:colOff>101600</xdr:colOff>
      <xdr:row>59</xdr:row>
      <xdr:rowOff>113641</xdr:rowOff>
    </xdr:to>
    <xdr:sp macro="" textlink="">
      <xdr:nvSpPr>
        <xdr:cNvPr id="826" name="楕円 825"/>
        <xdr:cNvSpPr/>
      </xdr:nvSpPr>
      <xdr:spPr>
        <a:xfrm>
          <a:off x="20383500" y="101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104768</xdr:rowOff>
    </xdr:from>
    <xdr:ext cx="469744" cy="259045"/>
    <xdr:sp macro="" textlink="">
      <xdr:nvSpPr>
        <xdr:cNvPr id="827" name="テキスト ボックス 826"/>
        <xdr:cNvSpPr txBox="1"/>
      </xdr:nvSpPr>
      <xdr:spPr>
        <a:xfrm>
          <a:off x="20199428" y="102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12597</xdr:rowOff>
    </xdr:from>
    <xdr:to>
      <xdr:col>102</xdr:col>
      <xdr:colOff>165100</xdr:colOff>
      <xdr:row>59</xdr:row>
      <xdr:rowOff>114197</xdr:rowOff>
    </xdr:to>
    <xdr:sp macro="" textlink="">
      <xdr:nvSpPr>
        <xdr:cNvPr id="828" name="楕円 827"/>
        <xdr:cNvSpPr/>
      </xdr:nvSpPr>
      <xdr:spPr>
        <a:xfrm>
          <a:off x="19494500" y="101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105324</xdr:rowOff>
    </xdr:from>
    <xdr:ext cx="469744" cy="259045"/>
    <xdr:sp macro="" textlink="">
      <xdr:nvSpPr>
        <xdr:cNvPr id="829" name="テキスト ボックス 828"/>
        <xdr:cNvSpPr txBox="1"/>
      </xdr:nvSpPr>
      <xdr:spPr>
        <a:xfrm>
          <a:off x="19310428" y="102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13854</xdr:rowOff>
    </xdr:from>
    <xdr:to>
      <xdr:col>98</xdr:col>
      <xdr:colOff>38100</xdr:colOff>
      <xdr:row>59</xdr:row>
      <xdr:rowOff>115454</xdr:rowOff>
    </xdr:to>
    <xdr:sp macro="" textlink="">
      <xdr:nvSpPr>
        <xdr:cNvPr id="830" name="楕円 829"/>
        <xdr:cNvSpPr/>
      </xdr:nvSpPr>
      <xdr:spPr>
        <a:xfrm>
          <a:off x="18605500" y="101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106581</xdr:rowOff>
    </xdr:from>
    <xdr:ext cx="469744" cy="259045"/>
    <xdr:sp macro="" textlink="">
      <xdr:nvSpPr>
        <xdr:cNvPr id="831" name="テキスト ボックス 830"/>
        <xdr:cNvSpPr txBox="1"/>
      </xdr:nvSpPr>
      <xdr:spPr>
        <a:xfrm>
          <a:off x="18421428" y="10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156387</xdr:rowOff>
    </xdr:from>
    <xdr:to>
      <xdr:col>116</xdr:col>
      <xdr:colOff>63500</xdr:colOff>
      <xdr:row>77</xdr:row>
      <xdr:rowOff>4000</xdr:rowOff>
    </xdr:to>
    <xdr:cxnSp macro="">
      <xdr:nvCxnSpPr>
        <xdr:cNvPr id="861" name="直線コネクタ 860"/>
        <xdr:cNvCxnSpPr/>
      </xdr:nvCxnSpPr>
      <xdr:spPr>
        <a:xfrm flipV="1">
          <a:off x="21323300" y="13186587"/>
          <a:ext cx="8382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4000</xdr:rowOff>
    </xdr:from>
    <xdr:to>
      <xdr:col>111</xdr:col>
      <xdr:colOff>177800</xdr:colOff>
      <xdr:row>77</xdr:row>
      <xdr:rowOff>63564</xdr:rowOff>
    </xdr:to>
    <xdr:cxnSp macro="">
      <xdr:nvCxnSpPr>
        <xdr:cNvPr id="864" name="直線コネクタ 863"/>
        <xdr:cNvCxnSpPr/>
      </xdr:nvCxnSpPr>
      <xdr:spPr>
        <a:xfrm flipV="1">
          <a:off x="20434300" y="13205650"/>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63564</xdr:rowOff>
    </xdr:from>
    <xdr:to>
      <xdr:col>107</xdr:col>
      <xdr:colOff>50800</xdr:colOff>
      <xdr:row>77</xdr:row>
      <xdr:rowOff>93714</xdr:rowOff>
    </xdr:to>
    <xdr:cxnSp macro="">
      <xdr:nvCxnSpPr>
        <xdr:cNvPr id="867" name="直線コネクタ 866"/>
        <xdr:cNvCxnSpPr/>
      </xdr:nvCxnSpPr>
      <xdr:spPr>
        <a:xfrm flipV="1">
          <a:off x="19545300" y="13265214"/>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80366</xdr:rowOff>
    </xdr:from>
    <xdr:to>
      <xdr:col>102</xdr:col>
      <xdr:colOff>114300</xdr:colOff>
      <xdr:row>77</xdr:row>
      <xdr:rowOff>93714</xdr:rowOff>
    </xdr:to>
    <xdr:cxnSp macro="">
      <xdr:nvCxnSpPr>
        <xdr:cNvPr id="870" name="直線コネクタ 869"/>
        <xdr:cNvCxnSpPr/>
      </xdr:nvCxnSpPr>
      <xdr:spPr>
        <a:xfrm>
          <a:off x="18656300" y="13282016"/>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105587</xdr:rowOff>
    </xdr:from>
    <xdr:to>
      <xdr:col>116</xdr:col>
      <xdr:colOff>114300</xdr:colOff>
      <xdr:row>77</xdr:row>
      <xdr:rowOff>35737</xdr:rowOff>
    </xdr:to>
    <xdr:sp macro="" textlink="">
      <xdr:nvSpPr>
        <xdr:cNvPr id="880" name="楕円 879"/>
        <xdr:cNvSpPr/>
      </xdr:nvSpPr>
      <xdr:spPr>
        <a:xfrm>
          <a:off x="22110700" y="131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84014</xdr:rowOff>
    </xdr:from>
    <xdr:ext cx="534377" cy="259045"/>
    <xdr:sp macro="" textlink="">
      <xdr:nvSpPr>
        <xdr:cNvPr id="881" name="繰出金該当値テキスト"/>
        <xdr:cNvSpPr txBox="1"/>
      </xdr:nvSpPr>
      <xdr:spPr>
        <a:xfrm>
          <a:off x="22212300" y="13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124650</xdr:rowOff>
    </xdr:from>
    <xdr:to>
      <xdr:col>112</xdr:col>
      <xdr:colOff>38100</xdr:colOff>
      <xdr:row>77</xdr:row>
      <xdr:rowOff>54800</xdr:rowOff>
    </xdr:to>
    <xdr:sp macro="" textlink="">
      <xdr:nvSpPr>
        <xdr:cNvPr id="882" name="楕円 881"/>
        <xdr:cNvSpPr/>
      </xdr:nvSpPr>
      <xdr:spPr>
        <a:xfrm>
          <a:off x="21272500" y="131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45927</xdr:rowOff>
    </xdr:from>
    <xdr:ext cx="534377" cy="259045"/>
    <xdr:sp macro="" textlink="">
      <xdr:nvSpPr>
        <xdr:cNvPr id="883" name="テキスト ボックス 882"/>
        <xdr:cNvSpPr txBox="1"/>
      </xdr:nvSpPr>
      <xdr:spPr>
        <a:xfrm>
          <a:off x="21056111" y="132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12764</xdr:rowOff>
    </xdr:from>
    <xdr:to>
      <xdr:col>107</xdr:col>
      <xdr:colOff>101600</xdr:colOff>
      <xdr:row>77</xdr:row>
      <xdr:rowOff>114364</xdr:rowOff>
    </xdr:to>
    <xdr:sp macro="" textlink="">
      <xdr:nvSpPr>
        <xdr:cNvPr id="884" name="楕円 883"/>
        <xdr:cNvSpPr/>
      </xdr:nvSpPr>
      <xdr:spPr>
        <a:xfrm>
          <a:off x="20383500" y="132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105491</xdr:rowOff>
    </xdr:from>
    <xdr:ext cx="534377" cy="259045"/>
    <xdr:sp macro="" textlink="">
      <xdr:nvSpPr>
        <xdr:cNvPr id="885" name="テキスト ボックス 884"/>
        <xdr:cNvSpPr txBox="1"/>
      </xdr:nvSpPr>
      <xdr:spPr>
        <a:xfrm>
          <a:off x="20167111" y="133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42914</xdr:rowOff>
    </xdr:from>
    <xdr:to>
      <xdr:col>102</xdr:col>
      <xdr:colOff>165100</xdr:colOff>
      <xdr:row>77</xdr:row>
      <xdr:rowOff>144514</xdr:rowOff>
    </xdr:to>
    <xdr:sp macro="" textlink="">
      <xdr:nvSpPr>
        <xdr:cNvPr id="886" name="楕円 885"/>
        <xdr:cNvSpPr/>
      </xdr:nvSpPr>
      <xdr:spPr>
        <a:xfrm>
          <a:off x="194945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135641</xdr:rowOff>
    </xdr:from>
    <xdr:ext cx="534377" cy="259045"/>
    <xdr:sp macro="" textlink="">
      <xdr:nvSpPr>
        <xdr:cNvPr id="887" name="テキスト ボックス 886"/>
        <xdr:cNvSpPr txBox="1"/>
      </xdr:nvSpPr>
      <xdr:spPr>
        <a:xfrm>
          <a:off x="19278111" y="133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29566</xdr:rowOff>
    </xdr:from>
    <xdr:to>
      <xdr:col>98</xdr:col>
      <xdr:colOff>38100</xdr:colOff>
      <xdr:row>77</xdr:row>
      <xdr:rowOff>131166</xdr:rowOff>
    </xdr:to>
    <xdr:sp macro="" textlink="">
      <xdr:nvSpPr>
        <xdr:cNvPr id="888" name="楕円 887"/>
        <xdr:cNvSpPr/>
      </xdr:nvSpPr>
      <xdr:spPr>
        <a:xfrm>
          <a:off x="18605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122293</xdr:rowOff>
    </xdr:from>
    <xdr:ext cx="534377" cy="259045"/>
    <xdr:sp macro="" textlink="">
      <xdr:nvSpPr>
        <xdr:cNvPr id="889" name="テキスト ボックス 888"/>
        <xdr:cNvSpPr txBox="1"/>
      </xdr:nvSpPr>
      <xdr:spPr>
        <a:xfrm>
          <a:off x="18389111"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類似団体と比較して人件費・物件費・普通建設事業費（うち更新整備）が高い水準となっている。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人件費は、会計年度任用職員の増員等があり、</a:t>
          </a:r>
          <a:r>
            <a:rPr kumimoji="1" lang="en-US" altLang="ja-JP" sz="1300">
              <a:latin typeface="ＭＳ Ｐゴシック" panose="020B0600070205080204" pitchFamily="50" charset="-128"/>
              <a:ea typeface="ＭＳ Ｐゴシック" panose="020B0600070205080204" pitchFamily="50" charset="-128"/>
            </a:rPr>
            <a:t>4,447</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35,892</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物件費は委託費等の増加により</a:t>
          </a:r>
          <a:r>
            <a:rPr kumimoji="1" lang="en-US" altLang="ja-JP" sz="1300">
              <a:latin typeface="ＭＳ Ｐゴシック" panose="020B0600070205080204" pitchFamily="50" charset="-128"/>
              <a:ea typeface="ＭＳ Ｐゴシック" panose="020B0600070205080204" pitchFamily="50" charset="-128"/>
            </a:rPr>
            <a:t>29,594</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10,358</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普通建設事業費（うち更新整備）は、前年度から</a:t>
          </a:r>
          <a:r>
            <a:rPr kumimoji="1" lang="en-US" altLang="ja-JP" sz="1300">
              <a:latin typeface="ＭＳ Ｐゴシック" panose="020B0600070205080204" pitchFamily="50" charset="-128"/>
              <a:ea typeface="ＭＳ Ｐゴシック" panose="020B0600070205080204" pitchFamily="50" charset="-128"/>
            </a:rPr>
            <a:t>86,764</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117,224</a:t>
          </a:r>
          <a:r>
            <a:rPr kumimoji="1" lang="ja-JP" altLang="en-US" sz="1300">
              <a:latin typeface="ＭＳ Ｐゴシック" panose="020B0600070205080204" pitchFamily="50" charset="-128"/>
              <a:ea typeface="ＭＳ Ｐゴシック" panose="020B0600070205080204" pitchFamily="50" charset="-128"/>
            </a:rPr>
            <a:t>円上回っており高い数値になっている。公共施設の更新が今後も控えているため適切な事業計画が必要である。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
5,064
20.58
6,128,544
5,893,042
120,225
3,052,351
6,404,389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161925</xdr:rowOff>
    </xdr:from>
    <xdr:to>
      <xdr:col>24</xdr:col>
      <xdr:colOff>63500</xdr:colOff>
      <xdr:row>34</xdr:row>
      <xdr:rowOff>67310</xdr:rowOff>
    </xdr:to>
    <xdr:cxnSp macro="">
      <xdr:nvCxnSpPr>
        <xdr:cNvPr id="61" name="直線コネクタ 60"/>
        <xdr:cNvCxnSpPr/>
      </xdr:nvCxnSpPr>
      <xdr:spPr>
        <a:xfrm flipV="1">
          <a:off x="3797300" y="5819775"/>
          <a:ext cx="8382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67310</xdr:rowOff>
    </xdr:from>
    <xdr:to>
      <xdr:col>19</xdr:col>
      <xdr:colOff>177800</xdr:colOff>
      <xdr:row>35</xdr:row>
      <xdr:rowOff>3175</xdr:rowOff>
    </xdr:to>
    <xdr:cxnSp macro="">
      <xdr:nvCxnSpPr>
        <xdr:cNvPr id="64" name="直線コネクタ 63"/>
        <xdr:cNvCxnSpPr/>
      </xdr:nvCxnSpPr>
      <xdr:spPr>
        <a:xfrm flipV="1">
          <a:off x="2908300" y="5896610"/>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20574</xdr:rowOff>
    </xdr:from>
    <xdr:to>
      <xdr:col>15</xdr:col>
      <xdr:colOff>50800</xdr:colOff>
      <xdr:row>35</xdr:row>
      <xdr:rowOff>3175</xdr:rowOff>
    </xdr:to>
    <xdr:cxnSp macro="">
      <xdr:nvCxnSpPr>
        <xdr:cNvPr id="67" name="直線コネクタ 66"/>
        <xdr:cNvCxnSpPr/>
      </xdr:nvCxnSpPr>
      <xdr:spPr>
        <a:xfrm>
          <a:off x="2019300" y="5849874"/>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20574</xdr:rowOff>
    </xdr:from>
    <xdr:to>
      <xdr:col>10</xdr:col>
      <xdr:colOff>114300</xdr:colOff>
      <xdr:row>34</xdr:row>
      <xdr:rowOff>62103</xdr:rowOff>
    </xdr:to>
    <xdr:cxnSp macro="">
      <xdr:nvCxnSpPr>
        <xdr:cNvPr id="70" name="直線コネクタ 69"/>
        <xdr:cNvCxnSpPr/>
      </xdr:nvCxnSpPr>
      <xdr:spPr>
        <a:xfrm flipV="1">
          <a:off x="1130300" y="584987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111125</xdr:rowOff>
    </xdr:from>
    <xdr:to>
      <xdr:col>24</xdr:col>
      <xdr:colOff>114300</xdr:colOff>
      <xdr:row>34</xdr:row>
      <xdr:rowOff>41275</xdr:rowOff>
    </xdr:to>
    <xdr:sp macro="" textlink="">
      <xdr:nvSpPr>
        <xdr:cNvPr id="80" name="楕円 79"/>
        <xdr:cNvSpPr/>
      </xdr:nvSpPr>
      <xdr:spPr>
        <a:xfrm>
          <a:off x="45847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134002</xdr:rowOff>
    </xdr:from>
    <xdr:ext cx="534377" cy="259045"/>
    <xdr:sp macro="" textlink="">
      <xdr:nvSpPr>
        <xdr:cNvPr id="81" name="議会費該当値テキスト"/>
        <xdr:cNvSpPr txBox="1"/>
      </xdr:nvSpPr>
      <xdr:spPr>
        <a:xfrm>
          <a:off x="4686300" y="56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xdr:rowOff>
    </xdr:from>
    <xdr:to>
      <xdr:col>20</xdr:col>
      <xdr:colOff>38100</xdr:colOff>
      <xdr:row>34</xdr:row>
      <xdr:rowOff>118110</xdr:rowOff>
    </xdr:to>
    <xdr:sp macro="" textlink="">
      <xdr:nvSpPr>
        <xdr:cNvPr id="82" name="楕円 81"/>
        <xdr:cNvSpPr/>
      </xdr:nvSpPr>
      <xdr:spPr>
        <a:xfrm>
          <a:off x="3746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134637</xdr:rowOff>
    </xdr:from>
    <xdr:ext cx="534377" cy="259045"/>
    <xdr:sp macro="" textlink="">
      <xdr:nvSpPr>
        <xdr:cNvPr id="83" name="テキスト ボックス 82"/>
        <xdr:cNvSpPr txBox="1"/>
      </xdr:nvSpPr>
      <xdr:spPr>
        <a:xfrm>
          <a:off x="3530111" y="56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123825</xdr:rowOff>
    </xdr:from>
    <xdr:to>
      <xdr:col>15</xdr:col>
      <xdr:colOff>101600</xdr:colOff>
      <xdr:row>35</xdr:row>
      <xdr:rowOff>53975</xdr:rowOff>
    </xdr:to>
    <xdr:sp macro="" textlink="">
      <xdr:nvSpPr>
        <xdr:cNvPr id="84" name="楕円 83"/>
        <xdr:cNvSpPr/>
      </xdr:nvSpPr>
      <xdr:spPr>
        <a:xfrm>
          <a:off x="2857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70502</xdr:rowOff>
    </xdr:from>
    <xdr:ext cx="534377" cy="259045"/>
    <xdr:sp macro="" textlink="">
      <xdr:nvSpPr>
        <xdr:cNvPr id="85" name="テキスト ボックス 84"/>
        <xdr:cNvSpPr txBox="1"/>
      </xdr:nvSpPr>
      <xdr:spPr>
        <a:xfrm>
          <a:off x="2641111" y="57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141224</xdr:rowOff>
    </xdr:from>
    <xdr:to>
      <xdr:col>10</xdr:col>
      <xdr:colOff>165100</xdr:colOff>
      <xdr:row>34</xdr:row>
      <xdr:rowOff>71374</xdr:rowOff>
    </xdr:to>
    <xdr:sp macro="" textlink="">
      <xdr:nvSpPr>
        <xdr:cNvPr id="86" name="楕円 85"/>
        <xdr:cNvSpPr/>
      </xdr:nvSpPr>
      <xdr:spPr>
        <a:xfrm>
          <a:off x="19685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87901</xdr:rowOff>
    </xdr:from>
    <xdr:ext cx="534377" cy="259045"/>
    <xdr:sp macro="" textlink="">
      <xdr:nvSpPr>
        <xdr:cNvPr id="87" name="テキスト ボックス 86"/>
        <xdr:cNvSpPr txBox="1"/>
      </xdr:nvSpPr>
      <xdr:spPr>
        <a:xfrm>
          <a:off x="1752111" y="55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11303</xdr:rowOff>
    </xdr:from>
    <xdr:to>
      <xdr:col>6</xdr:col>
      <xdr:colOff>38100</xdr:colOff>
      <xdr:row>34</xdr:row>
      <xdr:rowOff>112903</xdr:rowOff>
    </xdr:to>
    <xdr:sp macro="" textlink="">
      <xdr:nvSpPr>
        <xdr:cNvPr id="88" name="楕円 87"/>
        <xdr:cNvSpPr/>
      </xdr:nvSpPr>
      <xdr:spPr>
        <a:xfrm>
          <a:off x="1079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129430</xdr:rowOff>
    </xdr:from>
    <xdr:ext cx="534377" cy="259045"/>
    <xdr:sp macro="" textlink="">
      <xdr:nvSpPr>
        <xdr:cNvPr id="89" name="テキスト ボックス 88"/>
        <xdr:cNvSpPr txBox="1"/>
      </xdr:nvSpPr>
      <xdr:spPr>
        <a:xfrm>
          <a:off x="863111" y="56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146562</xdr:rowOff>
    </xdr:from>
    <xdr:to>
      <xdr:col>24</xdr:col>
      <xdr:colOff>63500</xdr:colOff>
      <xdr:row>58</xdr:row>
      <xdr:rowOff>6967</xdr:rowOff>
    </xdr:to>
    <xdr:cxnSp macro="">
      <xdr:nvCxnSpPr>
        <xdr:cNvPr id="120" name="直線コネクタ 119"/>
        <xdr:cNvCxnSpPr/>
      </xdr:nvCxnSpPr>
      <xdr:spPr>
        <a:xfrm>
          <a:off x="3797300" y="9919212"/>
          <a:ext cx="8382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35708</xdr:rowOff>
    </xdr:from>
    <xdr:to>
      <xdr:col>19</xdr:col>
      <xdr:colOff>177800</xdr:colOff>
      <xdr:row>57</xdr:row>
      <xdr:rowOff>146562</xdr:rowOff>
    </xdr:to>
    <xdr:cxnSp macro="">
      <xdr:nvCxnSpPr>
        <xdr:cNvPr id="123" name="直線コネクタ 122"/>
        <xdr:cNvCxnSpPr/>
      </xdr:nvCxnSpPr>
      <xdr:spPr>
        <a:xfrm>
          <a:off x="2908300" y="9808358"/>
          <a:ext cx="889000" cy="1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166507</xdr:rowOff>
    </xdr:from>
    <xdr:to>
      <xdr:col>15</xdr:col>
      <xdr:colOff>50800</xdr:colOff>
      <xdr:row>57</xdr:row>
      <xdr:rowOff>35708</xdr:rowOff>
    </xdr:to>
    <xdr:cxnSp macro="">
      <xdr:nvCxnSpPr>
        <xdr:cNvPr id="126" name="直線コネクタ 125"/>
        <xdr:cNvCxnSpPr/>
      </xdr:nvCxnSpPr>
      <xdr:spPr>
        <a:xfrm>
          <a:off x="2019300" y="9767707"/>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166507</xdr:rowOff>
    </xdr:from>
    <xdr:to>
      <xdr:col>10</xdr:col>
      <xdr:colOff>114300</xdr:colOff>
      <xdr:row>58</xdr:row>
      <xdr:rowOff>23269</xdr:rowOff>
    </xdr:to>
    <xdr:cxnSp macro="">
      <xdr:nvCxnSpPr>
        <xdr:cNvPr id="129" name="直線コネクタ 128"/>
        <xdr:cNvCxnSpPr/>
      </xdr:nvCxnSpPr>
      <xdr:spPr>
        <a:xfrm flipV="1">
          <a:off x="1130300" y="9767707"/>
          <a:ext cx="889000" cy="19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127617</xdr:rowOff>
    </xdr:from>
    <xdr:to>
      <xdr:col>24</xdr:col>
      <xdr:colOff>114300</xdr:colOff>
      <xdr:row>58</xdr:row>
      <xdr:rowOff>57767</xdr:rowOff>
    </xdr:to>
    <xdr:sp macro="" textlink="">
      <xdr:nvSpPr>
        <xdr:cNvPr id="139" name="楕円 138"/>
        <xdr:cNvSpPr/>
      </xdr:nvSpPr>
      <xdr:spPr>
        <a:xfrm>
          <a:off x="4584700" y="99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42544</xdr:rowOff>
    </xdr:from>
    <xdr:ext cx="599010" cy="259045"/>
    <xdr:sp macro="" textlink="">
      <xdr:nvSpPr>
        <xdr:cNvPr id="140" name="総務費該当値テキスト"/>
        <xdr:cNvSpPr txBox="1"/>
      </xdr:nvSpPr>
      <xdr:spPr>
        <a:xfrm>
          <a:off x="4686300" y="98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95762</xdr:rowOff>
    </xdr:from>
    <xdr:to>
      <xdr:col>20</xdr:col>
      <xdr:colOff>38100</xdr:colOff>
      <xdr:row>58</xdr:row>
      <xdr:rowOff>25912</xdr:rowOff>
    </xdr:to>
    <xdr:sp macro="" textlink="">
      <xdr:nvSpPr>
        <xdr:cNvPr id="141" name="楕円 140"/>
        <xdr:cNvSpPr/>
      </xdr:nvSpPr>
      <xdr:spPr>
        <a:xfrm>
          <a:off x="3746500" y="98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17039</xdr:rowOff>
    </xdr:from>
    <xdr:ext cx="599010" cy="259045"/>
    <xdr:sp macro="" textlink="">
      <xdr:nvSpPr>
        <xdr:cNvPr id="142" name="テキスト ボックス 141"/>
        <xdr:cNvSpPr txBox="1"/>
      </xdr:nvSpPr>
      <xdr:spPr>
        <a:xfrm>
          <a:off x="3497795" y="996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156358</xdr:rowOff>
    </xdr:from>
    <xdr:to>
      <xdr:col>15</xdr:col>
      <xdr:colOff>101600</xdr:colOff>
      <xdr:row>57</xdr:row>
      <xdr:rowOff>86508</xdr:rowOff>
    </xdr:to>
    <xdr:sp macro="" textlink="">
      <xdr:nvSpPr>
        <xdr:cNvPr id="143" name="楕円 142"/>
        <xdr:cNvSpPr/>
      </xdr:nvSpPr>
      <xdr:spPr>
        <a:xfrm>
          <a:off x="2857500" y="97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77635</xdr:rowOff>
    </xdr:from>
    <xdr:ext cx="599010" cy="259045"/>
    <xdr:sp macro="" textlink="">
      <xdr:nvSpPr>
        <xdr:cNvPr id="144" name="テキスト ボックス 143"/>
        <xdr:cNvSpPr txBox="1"/>
      </xdr:nvSpPr>
      <xdr:spPr>
        <a:xfrm>
          <a:off x="2608795" y="985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115707</xdr:rowOff>
    </xdr:from>
    <xdr:to>
      <xdr:col>10</xdr:col>
      <xdr:colOff>165100</xdr:colOff>
      <xdr:row>57</xdr:row>
      <xdr:rowOff>45857</xdr:rowOff>
    </xdr:to>
    <xdr:sp macro="" textlink="">
      <xdr:nvSpPr>
        <xdr:cNvPr id="145" name="楕円 144"/>
        <xdr:cNvSpPr/>
      </xdr:nvSpPr>
      <xdr:spPr>
        <a:xfrm>
          <a:off x="1968500" y="9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62384</xdr:rowOff>
    </xdr:from>
    <xdr:ext cx="599010" cy="259045"/>
    <xdr:sp macro="" textlink="">
      <xdr:nvSpPr>
        <xdr:cNvPr id="146" name="テキスト ボックス 145"/>
        <xdr:cNvSpPr txBox="1"/>
      </xdr:nvSpPr>
      <xdr:spPr>
        <a:xfrm>
          <a:off x="1719795" y="949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143919</xdr:rowOff>
    </xdr:from>
    <xdr:to>
      <xdr:col>6</xdr:col>
      <xdr:colOff>38100</xdr:colOff>
      <xdr:row>58</xdr:row>
      <xdr:rowOff>74069</xdr:rowOff>
    </xdr:to>
    <xdr:sp macro="" textlink="">
      <xdr:nvSpPr>
        <xdr:cNvPr id="147" name="楕円 146"/>
        <xdr:cNvSpPr/>
      </xdr:nvSpPr>
      <xdr:spPr>
        <a:xfrm>
          <a:off x="1079500" y="99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65196</xdr:rowOff>
    </xdr:from>
    <xdr:ext cx="599010" cy="259045"/>
    <xdr:sp macro="" textlink="">
      <xdr:nvSpPr>
        <xdr:cNvPr id="148" name="テキスト ボックス 147"/>
        <xdr:cNvSpPr txBox="1"/>
      </xdr:nvSpPr>
      <xdr:spPr>
        <a:xfrm>
          <a:off x="830795" y="1000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125925</xdr:rowOff>
    </xdr:from>
    <xdr:to>
      <xdr:col>24</xdr:col>
      <xdr:colOff>63500</xdr:colOff>
      <xdr:row>74</xdr:row>
      <xdr:rowOff>139274</xdr:rowOff>
    </xdr:to>
    <xdr:cxnSp macro="">
      <xdr:nvCxnSpPr>
        <xdr:cNvPr id="176" name="直線コネクタ 175"/>
        <xdr:cNvCxnSpPr/>
      </xdr:nvCxnSpPr>
      <xdr:spPr>
        <a:xfrm>
          <a:off x="3797300" y="12813225"/>
          <a:ext cx="8382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125925</xdr:rowOff>
    </xdr:from>
    <xdr:to>
      <xdr:col>19</xdr:col>
      <xdr:colOff>177800</xdr:colOff>
      <xdr:row>75</xdr:row>
      <xdr:rowOff>151862</xdr:rowOff>
    </xdr:to>
    <xdr:cxnSp macro="">
      <xdr:nvCxnSpPr>
        <xdr:cNvPr id="179" name="直線コネクタ 178"/>
        <xdr:cNvCxnSpPr/>
      </xdr:nvCxnSpPr>
      <xdr:spPr>
        <a:xfrm flipV="1">
          <a:off x="2908300" y="12813225"/>
          <a:ext cx="889000" cy="1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151862</xdr:rowOff>
    </xdr:from>
    <xdr:to>
      <xdr:col>15</xdr:col>
      <xdr:colOff>50800</xdr:colOff>
      <xdr:row>76</xdr:row>
      <xdr:rowOff>46779</xdr:rowOff>
    </xdr:to>
    <xdr:cxnSp macro="">
      <xdr:nvCxnSpPr>
        <xdr:cNvPr id="182" name="直線コネクタ 181"/>
        <xdr:cNvCxnSpPr/>
      </xdr:nvCxnSpPr>
      <xdr:spPr>
        <a:xfrm flipV="1">
          <a:off x="2019300" y="13010612"/>
          <a:ext cx="889000" cy="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84580</xdr:rowOff>
    </xdr:from>
    <xdr:to>
      <xdr:col>10</xdr:col>
      <xdr:colOff>114300</xdr:colOff>
      <xdr:row>76</xdr:row>
      <xdr:rowOff>46779</xdr:rowOff>
    </xdr:to>
    <xdr:cxnSp macro="">
      <xdr:nvCxnSpPr>
        <xdr:cNvPr id="185" name="直線コネクタ 184"/>
        <xdr:cNvCxnSpPr/>
      </xdr:nvCxnSpPr>
      <xdr:spPr>
        <a:xfrm>
          <a:off x="1130300" y="12943330"/>
          <a:ext cx="8890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88474</xdr:rowOff>
    </xdr:from>
    <xdr:to>
      <xdr:col>24</xdr:col>
      <xdr:colOff>114300</xdr:colOff>
      <xdr:row>75</xdr:row>
      <xdr:rowOff>18624</xdr:rowOff>
    </xdr:to>
    <xdr:sp macro="" textlink="">
      <xdr:nvSpPr>
        <xdr:cNvPr id="195" name="楕円 194"/>
        <xdr:cNvSpPr/>
      </xdr:nvSpPr>
      <xdr:spPr>
        <a:xfrm>
          <a:off x="4584700" y="127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111351</xdr:rowOff>
    </xdr:from>
    <xdr:ext cx="599010" cy="259045"/>
    <xdr:sp macro="" textlink="">
      <xdr:nvSpPr>
        <xdr:cNvPr id="196" name="民生費該当値テキスト"/>
        <xdr:cNvSpPr txBox="1"/>
      </xdr:nvSpPr>
      <xdr:spPr>
        <a:xfrm>
          <a:off x="4686300" y="126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75125</xdr:rowOff>
    </xdr:from>
    <xdr:to>
      <xdr:col>20</xdr:col>
      <xdr:colOff>38100</xdr:colOff>
      <xdr:row>75</xdr:row>
      <xdr:rowOff>5275</xdr:rowOff>
    </xdr:to>
    <xdr:sp macro="" textlink="">
      <xdr:nvSpPr>
        <xdr:cNvPr id="197" name="楕円 196"/>
        <xdr:cNvSpPr/>
      </xdr:nvSpPr>
      <xdr:spPr>
        <a:xfrm>
          <a:off x="3746500" y="12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21802</xdr:rowOff>
    </xdr:from>
    <xdr:ext cx="599010" cy="259045"/>
    <xdr:sp macro="" textlink="">
      <xdr:nvSpPr>
        <xdr:cNvPr id="198" name="テキスト ボックス 197"/>
        <xdr:cNvSpPr txBox="1"/>
      </xdr:nvSpPr>
      <xdr:spPr>
        <a:xfrm>
          <a:off x="3497795" y="125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101061</xdr:rowOff>
    </xdr:from>
    <xdr:to>
      <xdr:col>15</xdr:col>
      <xdr:colOff>101600</xdr:colOff>
      <xdr:row>76</xdr:row>
      <xdr:rowOff>31210</xdr:rowOff>
    </xdr:to>
    <xdr:sp macro="" textlink="">
      <xdr:nvSpPr>
        <xdr:cNvPr id="199" name="楕円 198"/>
        <xdr:cNvSpPr/>
      </xdr:nvSpPr>
      <xdr:spPr>
        <a:xfrm>
          <a:off x="2857500" y="129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47738</xdr:rowOff>
    </xdr:from>
    <xdr:ext cx="599010" cy="259045"/>
    <xdr:sp macro="" textlink="">
      <xdr:nvSpPr>
        <xdr:cNvPr id="200" name="テキスト ボックス 199"/>
        <xdr:cNvSpPr txBox="1"/>
      </xdr:nvSpPr>
      <xdr:spPr>
        <a:xfrm>
          <a:off x="2608795" y="1273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167429</xdr:rowOff>
    </xdr:from>
    <xdr:to>
      <xdr:col>10</xdr:col>
      <xdr:colOff>165100</xdr:colOff>
      <xdr:row>76</xdr:row>
      <xdr:rowOff>97579</xdr:rowOff>
    </xdr:to>
    <xdr:sp macro="" textlink="">
      <xdr:nvSpPr>
        <xdr:cNvPr id="201" name="楕円 200"/>
        <xdr:cNvSpPr/>
      </xdr:nvSpPr>
      <xdr:spPr>
        <a:xfrm>
          <a:off x="1968500" y="130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114106</xdr:rowOff>
    </xdr:from>
    <xdr:ext cx="599010" cy="259045"/>
    <xdr:sp macro="" textlink="">
      <xdr:nvSpPr>
        <xdr:cNvPr id="202" name="テキスト ボックス 201"/>
        <xdr:cNvSpPr txBox="1"/>
      </xdr:nvSpPr>
      <xdr:spPr>
        <a:xfrm>
          <a:off x="1719795" y="1280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33780</xdr:rowOff>
    </xdr:from>
    <xdr:to>
      <xdr:col>6</xdr:col>
      <xdr:colOff>38100</xdr:colOff>
      <xdr:row>75</xdr:row>
      <xdr:rowOff>135380</xdr:rowOff>
    </xdr:to>
    <xdr:sp macro="" textlink="">
      <xdr:nvSpPr>
        <xdr:cNvPr id="203" name="楕円 202"/>
        <xdr:cNvSpPr/>
      </xdr:nvSpPr>
      <xdr:spPr>
        <a:xfrm>
          <a:off x="1079500" y="12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151907</xdr:rowOff>
    </xdr:from>
    <xdr:ext cx="599010" cy="259045"/>
    <xdr:sp macro="" textlink="">
      <xdr:nvSpPr>
        <xdr:cNvPr id="204" name="テキスト ボックス 203"/>
        <xdr:cNvSpPr txBox="1"/>
      </xdr:nvSpPr>
      <xdr:spPr>
        <a:xfrm>
          <a:off x="830795" y="12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137821</xdr:rowOff>
    </xdr:from>
    <xdr:to>
      <xdr:col>24</xdr:col>
      <xdr:colOff>63500</xdr:colOff>
      <xdr:row>95</xdr:row>
      <xdr:rowOff>160685</xdr:rowOff>
    </xdr:to>
    <xdr:cxnSp macro="">
      <xdr:nvCxnSpPr>
        <xdr:cNvPr id="231" name="直線コネクタ 230"/>
        <xdr:cNvCxnSpPr/>
      </xdr:nvCxnSpPr>
      <xdr:spPr>
        <a:xfrm flipV="1">
          <a:off x="3797300" y="16082671"/>
          <a:ext cx="838200" cy="3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160685</xdr:rowOff>
    </xdr:from>
    <xdr:to>
      <xdr:col>19</xdr:col>
      <xdr:colOff>177800</xdr:colOff>
      <xdr:row>96</xdr:row>
      <xdr:rowOff>107266</xdr:rowOff>
    </xdr:to>
    <xdr:cxnSp macro="">
      <xdr:nvCxnSpPr>
        <xdr:cNvPr id="234" name="直線コネクタ 233"/>
        <xdr:cNvCxnSpPr/>
      </xdr:nvCxnSpPr>
      <xdr:spPr>
        <a:xfrm flipV="1">
          <a:off x="2908300" y="16448435"/>
          <a:ext cx="889000" cy="1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107266</xdr:rowOff>
    </xdr:from>
    <xdr:to>
      <xdr:col>15</xdr:col>
      <xdr:colOff>50800</xdr:colOff>
      <xdr:row>97</xdr:row>
      <xdr:rowOff>55680</xdr:rowOff>
    </xdr:to>
    <xdr:cxnSp macro="">
      <xdr:nvCxnSpPr>
        <xdr:cNvPr id="237" name="直線コネクタ 236"/>
        <xdr:cNvCxnSpPr/>
      </xdr:nvCxnSpPr>
      <xdr:spPr>
        <a:xfrm flipV="1">
          <a:off x="2019300" y="16566466"/>
          <a:ext cx="8890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55680</xdr:rowOff>
    </xdr:from>
    <xdr:to>
      <xdr:col>10</xdr:col>
      <xdr:colOff>114300</xdr:colOff>
      <xdr:row>97</xdr:row>
      <xdr:rowOff>121943</xdr:rowOff>
    </xdr:to>
    <xdr:cxnSp macro="">
      <xdr:nvCxnSpPr>
        <xdr:cNvPr id="240" name="直線コネクタ 239"/>
        <xdr:cNvCxnSpPr/>
      </xdr:nvCxnSpPr>
      <xdr:spPr>
        <a:xfrm flipV="1">
          <a:off x="1130300" y="16686330"/>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87021</xdr:rowOff>
    </xdr:from>
    <xdr:to>
      <xdr:col>24</xdr:col>
      <xdr:colOff>114300</xdr:colOff>
      <xdr:row>94</xdr:row>
      <xdr:rowOff>17171</xdr:rowOff>
    </xdr:to>
    <xdr:sp macro="" textlink="">
      <xdr:nvSpPr>
        <xdr:cNvPr id="250" name="楕円 249"/>
        <xdr:cNvSpPr/>
      </xdr:nvSpPr>
      <xdr:spPr>
        <a:xfrm>
          <a:off x="4584700" y="160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109898</xdr:rowOff>
    </xdr:from>
    <xdr:ext cx="599010" cy="259045"/>
    <xdr:sp macro="" textlink="">
      <xdr:nvSpPr>
        <xdr:cNvPr id="251" name="衛生費該当値テキスト"/>
        <xdr:cNvSpPr txBox="1"/>
      </xdr:nvSpPr>
      <xdr:spPr>
        <a:xfrm>
          <a:off x="4686300" y="1588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109885</xdr:rowOff>
    </xdr:from>
    <xdr:to>
      <xdr:col>20</xdr:col>
      <xdr:colOff>38100</xdr:colOff>
      <xdr:row>96</xdr:row>
      <xdr:rowOff>40035</xdr:rowOff>
    </xdr:to>
    <xdr:sp macro="" textlink="">
      <xdr:nvSpPr>
        <xdr:cNvPr id="252" name="楕円 251"/>
        <xdr:cNvSpPr/>
      </xdr:nvSpPr>
      <xdr:spPr>
        <a:xfrm>
          <a:off x="3746500" y="16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56562</xdr:rowOff>
    </xdr:from>
    <xdr:ext cx="599010" cy="259045"/>
    <xdr:sp macro="" textlink="">
      <xdr:nvSpPr>
        <xdr:cNvPr id="253" name="テキスト ボックス 252"/>
        <xdr:cNvSpPr txBox="1"/>
      </xdr:nvSpPr>
      <xdr:spPr>
        <a:xfrm>
          <a:off x="3497795" y="1617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56466</xdr:rowOff>
    </xdr:from>
    <xdr:to>
      <xdr:col>15</xdr:col>
      <xdr:colOff>101600</xdr:colOff>
      <xdr:row>96</xdr:row>
      <xdr:rowOff>158066</xdr:rowOff>
    </xdr:to>
    <xdr:sp macro="" textlink="">
      <xdr:nvSpPr>
        <xdr:cNvPr id="254" name="楕円 253"/>
        <xdr:cNvSpPr/>
      </xdr:nvSpPr>
      <xdr:spPr>
        <a:xfrm>
          <a:off x="2857500" y="16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149193</xdr:rowOff>
    </xdr:from>
    <xdr:ext cx="534377" cy="259045"/>
    <xdr:sp macro="" textlink="">
      <xdr:nvSpPr>
        <xdr:cNvPr id="255" name="テキスト ボックス 254"/>
        <xdr:cNvSpPr txBox="1"/>
      </xdr:nvSpPr>
      <xdr:spPr>
        <a:xfrm>
          <a:off x="2641111" y="166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4880</xdr:rowOff>
    </xdr:from>
    <xdr:to>
      <xdr:col>10</xdr:col>
      <xdr:colOff>165100</xdr:colOff>
      <xdr:row>97</xdr:row>
      <xdr:rowOff>106480</xdr:rowOff>
    </xdr:to>
    <xdr:sp macro="" textlink="">
      <xdr:nvSpPr>
        <xdr:cNvPr id="256" name="楕円 255"/>
        <xdr:cNvSpPr/>
      </xdr:nvSpPr>
      <xdr:spPr>
        <a:xfrm>
          <a:off x="1968500" y="16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97607</xdr:rowOff>
    </xdr:from>
    <xdr:ext cx="534377" cy="259045"/>
    <xdr:sp macro="" textlink="">
      <xdr:nvSpPr>
        <xdr:cNvPr id="257" name="テキスト ボックス 256"/>
        <xdr:cNvSpPr txBox="1"/>
      </xdr:nvSpPr>
      <xdr:spPr>
        <a:xfrm>
          <a:off x="1752111" y="167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71143</xdr:rowOff>
    </xdr:from>
    <xdr:to>
      <xdr:col>6</xdr:col>
      <xdr:colOff>38100</xdr:colOff>
      <xdr:row>98</xdr:row>
      <xdr:rowOff>1293</xdr:rowOff>
    </xdr:to>
    <xdr:sp macro="" textlink="">
      <xdr:nvSpPr>
        <xdr:cNvPr id="258" name="楕円 257"/>
        <xdr:cNvSpPr/>
      </xdr:nvSpPr>
      <xdr:spPr>
        <a:xfrm>
          <a:off x="1079500" y="1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163870</xdr:rowOff>
    </xdr:from>
    <xdr:ext cx="534377" cy="259045"/>
    <xdr:sp macro="" textlink="">
      <xdr:nvSpPr>
        <xdr:cNvPr id="259" name="テキスト ボックス 258"/>
        <xdr:cNvSpPr txBox="1"/>
      </xdr:nvSpPr>
      <xdr:spPr>
        <a:xfrm>
          <a:off x="863111" y="1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62874</xdr:rowOff>
    </xdr:from>
    <xdr:to>
      <xdr:col>55</xdr:col>
      <xdr:colOff>0</xdr:colOff>
      <xdr:row>57</xdr:row>
      <xdr:rowOff>85310</xdr:rowOff>
    </xdr:to>
    <xdr:cxnSp macro="">
      <xdr:nvCxnSpPr>
        <xdr:cNvPr id="349" name="直線コネクタ 348"/>
        <xdr:cNvCxnSpPr/>
      </xdr:nvCxnSpPr>
      <xdr:spPr>
        <a:xfrm flipV="1">
          <a:off x="9639300" y="9835524"/>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85310</xdr:rowOff>
    </xdr:from>
    <xdr:to>
      <xdr:col>50</xdr:col>
      <xdr:colOff>114300</xdr:colOff>
      <xdr:row>57</xdr:row>
      <xdr:rowOff>157707</xdr:rowOff>
    </xdr:to>
    <xdr:cxnSp macro="">
      <xdr:nvCxnSpPr>
        <xdr:cNvPr id="352" name="直線コネクタ 351"/>
        <xdr:cNvCxnSpPr/>
      </xdr:nvCxnSpPr>
      <xdr:spPr>
        <a:xfrm flipV="1">
          <a:off x="8750300" y="9857960"/>
          <a:ext cx="889000" cy="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157707</xdr:rowOff>
    </xdr:from>
    <xdr:to>
      <xdr:col>45</xdr:col>
      <xdr:colOff>177800</xdr:colOff>
      <xdr:row>58</xdr:row>
      <xdr:rowOff>23983</xdr:rowOff>
    </xdr:to>
    <xdr:cxnSp macro="">
      <xdr:nvCxnSpPr>
        <xdr:cNvPr id="355" name="直線コネクタ 354"/>
        <xdr:cNvCxnSpPr/>
      </xdr:nvCxnSpPr>
      <xdr:spPr>
        <a:xfrm flipV="1">
          <a:off x="7861300" y="9930357"/>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148520</xdr:rowOff>
    </xdr:from>
    <xdr:to>
      <xdr:col>41</xdr:col>
      <xdr:colOff>50800</xdr:colOff>
      <xdr:row>58</xdr:row>
      <xdr:rowOff>23983</xdr:rowOff>
    </xdr:to>
    <xdr:cxnSp macro="">
      <xdr:nvCxnSpPr>
        <xdr:cNvPr id="358" name="直線コネクタ 357"/>
        <xdr:cNvCxnSpPr/>
      </xdr:nvCxnSpPr>
      <xdr:spPr>
        <a:xfrm>
          <a:off x="6972300" y="9921170"/>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12074</xdr:rowOff>
    </xdr:from>
    <xdr:to>
      <xdr:col>55</xdr:col>
      <xdr:colOff>50800</xdr:colOff>
      <xdr:row>57</xdr:row>
      <xdr:rowOff>113674</xdr:rowOff>
    </xdr:to>
    <xdr:sp macro="" textlink="">
      <xdr:nvSpPr>
        <xdr:cNvPr id="368" name="楕円 367"/>
        <xdr:cNvSpPr/>
      </xdr:nvSpPr>
      <xdr:spPr>
        <a:xfrm>
          <a:off x="10426700" y="9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161951</xdr:rowOff>
    </xdr:from>
    <xdr:ext cx="599010" cy="259045"/>
    <xdr:sp macro="" textlink="">
      <xdr:nvSpPr>
        <xdr:cNvPr id="369" name="農林水産業費該当値テキスト"/>
        <xdr:cNvSpPr txBox="1"/>
      </xdr:nvSpPr>
      <xdr:spPr>
        <a:xfrm>
          <a:off x="10528300" y="97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34510</xdr:rowOff>
    </xdr:from>
    <xdr:to>
      <xdr:col>50</xdr:col>
      <xdr:colOff>165100</xdr:colOff>
      <xdr:row>57</xdr:row>
      <xdr:rowOff>136110</xdr:rowOff>
    </xdr:to>
    <xdr:sp macro="" textlink="">
      <xdr:nvSpPr>
        <xdr:cNvPr id="370" name="楕円 369"/>
        <xdr:cNvSpPr/>
      </xdr:nvSpPr>
      <xdr:spPr>
        <a:xfrm>
          <a:off x="9588500" y="98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152637</xdr:rowOff>
    </xdr:from>
    <xdr:ext cx="599010" cy="259045"/>
    <xdr:sp macro="" textlink="">
      <xdr:nvSpPr>
        <xdr:cNvPr id="371" name="テキスト ボックス 370"/>
        <xdr:cNvSpPr txBox="1"/>
      </xdr:nvSpPr>
      <xdr:spPr>
        <a:xfrm>
          <a:off x="9339795" y="958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106907</xdr:rowOff>
    </xdr:from>
    <xdr:to>
      <xdr:col>46</xdr:col>
      <xdr:colOff>38100</xdr:colOff>
      <xdr:row>58</xdr:row>
      <xdr:rowOff>37057</xdr:rowOff>
    </xdr:to>
    <xdr:sp macro="" textlink="">
      <xdr:nvSpPr>
        <xdr:cNvPr id="372" name="楕円 371"/>
        <xdr:cNvSpPr/>
      </xdr:nvSpPr>
      <xdr:spPr>
        <a:xfrm>
          <a:off x="8699500" y="98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28184</xdr:rowOff>
    </xdr:from>
    <xdr:ext cx="534377" cy="259045"/>
    <xdr:sp macro="" textlink="">
      <xdr:nvSpPr>
        <xdr:cNvPr id="373" name="テキスト ボックス 372"/>
        <xdr:cNvSpPr txBox="1"/>
      </xdr:nvSpPr>
      <xdr:spPr>
        <a:xfrm>
          <a:off x="8483111"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144633</xdr:rowOff>
    </xdr:from>
    <xdr:to>
      <xdr:col>41</xdr:col>
      <xdr:colOff>101600</xdr:colOff>
      <xdr:row>58</xdr:row>
      <xdr:rowOff>74783</xdr:rowOff>
    </xdr:to>
    <xdr:sp macro="" textlink="">
      <xdr:nvSpPr>
        <xdr:cNvPr id="374" name="楕円 373"/>
        <xdr:cNvSpPr/>
      </xdr:nvSpPr>
      <xdr:spPr>
        <a:xfrm>
          <a:off x="7810500" y="99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65910</xdr:rowOff>
    </xdr:from>
    <xdr:ext cx="534377" cy="259045"/>
    <xdr:sp macro="" textlink="">
      <xdr:nvSpPr>
        <xdr:cNvPr id="375" name="テキスト ボックス 374"/>
        <xdr:cNvSpPr txBox="1"/>
      </xdr:nvSpPr>
      <xdr:spPr>
        <a:xfrm>
          <a:off x="7594111" y="100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97720</xdr:rowOff>
    </xdr:from>
    <xdr:to>
      <xdr:col>36</xdr:col>
      <xdr:colOff>165100</xdr:colOff>
      <xdr:row>58</xdr:row>
      <xdr:rowOff>27870</xdr:rowOff>
    </xdr:to>
    <xdr:sp macro="" textlink="">
      <xdr:nvSpPr>
        <xdr:cNvPr id="376" name="楕円 375"/>
        <xdr:cNvSpPr/>
      </xdr:nvSpPr>
      <xdr:spPr>
        <a:xfrm>
          <a:off x="6921500" y="98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18997</xdr:rowOff>
    </xdr:from>
    <xdr:ext cx="534377" cy="259045"/>
    <xdr:sp macro="" textlink="">
      <xdr:nvSpPr>
        <xdr:cNvPr id="377" name="テキスト ボックス 376"/>
        <xdr:cNvSpPr txBox="1"/>
      </xdr:nvSpPr>
      <xdr:spPr>
        <a:xfrm>
          <a:off x="6705111" y="9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32930</xdr:rowOff>
    </xdr:from>
    <xdr:to>
      <xdr:col>55</xdr:col>
      <xdr:colOff>0</xdr:colOff>
      <xdr:row>77</xdr:row>
      <xdr:rowOff>153005</xdr:rowOff>
    </xdr:to>
    <xdr:cxnSp macro="">
      <xdr:nvCxnSpPr>
        <xdr:cNvPr id="404" name="直線コネクタ 403"/>
        <xdr:cNvCxnSpPr/>
      </xdr:nvCxnSpPr>
      <xdr:spPr>
        <a:xfrm flipV="1">
          <a:off x="9639300" y="13234580"/>
          <a:ext cx="838200" cy="1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99000</xdr:rowOff>
    </xdr:from>
    <xdr:to>
      <xdr:col>50</xdr:col>
      <xdr:colOff>114300</xdr:colOff>
      <xdr:row>77</xdr:row>
      <xdr:rowOff>153005</xdr:rowOff>
    </xdr:to>
    <xdr:cxnSp macro="">
      <xdr:nvCxnSpPr>
        <xdr:cNvPr id="407" name="直線コネクタ 406"/>
        <xdr:cNvCxnSpPr/>
      </xdr:nvCxnSpPr>
      <xdr:spPr>
        <a:xfrm>
          <a:off x="8750300" y="13300650"/>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99000</xdr:rowOff>
    </xdr:from>
    <xdr:to>
      <xdr:col>45</xdr:col>
      <xdr:colOff>177800</xdr:colOff>
      <xdr:row>78</xdr:row>
      <xdr:rowOff>3646</xdr:rowOff>
    </xdr:to>
    <xdr:cxnSp macro="">
      <xdr:nvCxnSpPr>
        <xdr:cNvPr id="410" name="直線コネクタ 409"/>
        <xdr:cNvCxnSpPr/>
      </xdr:nvCxnSpPr>
      <xdr:spPr>
        <a:xfrm flipV="1">
          <a:off x="7861300" y="13300650"/>
          <a:ext cx="889000" cy="7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3646</xdr:rowOff>
    </xdr:from>
    <xdr:to>
      <xdr:col>41</xdr:col>
      <xdr:colOff>50800</xdr:colOff>
      <xdr:row>78</xdr:row>
      <xdr:rowOff>11281</xdr:rowOff>
    </xdr:to>
    <xdr:cxnSp macro="">
      <xdr:nvCxnSpPr>
        <xdr:cNvPr id="413" name="直線コネクタ 412"/>
        <xdr:cNvCxnSpPr/>
      </xdr:nvCxnSpPr>
      <xdr:spPr>
        <a:xfrm flipV="1">
          <a:off x="6972300" y="13376746"/>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153580</xdr:rowOff>
    </xdr:from>
    <xdr:to>
      <xdr:col>55</xdr:col>
      <xdr:colOff>50800</xdr:colOff>
      <xdr:row>77</xdr:row>
      <xdr:rowOff>83730</xdr:rowOff>
    </xdr:to>
    <xdr:sp macro="" textlink="">
      <xdr:nvSpPr>
        <xdr:cNvPr id="423" name="楕円 422"/>
        <xdr:cNvSpPr/>
      </xdr:nvSpPr>
      <xdr:spPr>
        <a:xfrm>
          <a:off x="10426700" y="131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5007</xdr:rowOff>
    </xdr:from>
    <xdr:ext cx="534377" cy="259045"/>
    <xdr:sp macro="" textlink="">
      <xdr:nvSpPr>
        <xdr:cNvPr id="424" name="商工費該当値テキスト"/>
        <xdr:cNvSpPr txBox="1"/>
      </xdr:nvSpPr>
      <xdr:spPr>
        <a:xfrm>
          <a:off x="10528300" y="130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102205</xdr:rowOff>
    </xdr:from>
    <xdr:to>
      <xdr:col>50</xdr:col>
      <xdr:colOff>165100</xdr:colOff>
      <xdr:row>78</xdr:row>
      <xdr:rowOff>32355</xdr:rowOff>
    </xdr:to>
    <xdr:sp macro="" textlink="">
      <xdr:nvSpPr>
        <xdr:cNvPr id="425" name="楕円 424"/>
        <xdr:cNvSpPr/>
      </xdr:nvSpPr>
      <xdr:spPr>
        <a:xfrm>
          <a:off x="95885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23482</xdr:rowOff>
    </xdr:from>
    <xdr:ext cx="534377" cy="259045"/>
    <xdr:sp macro="" textlink="">
      <xdr:nvSpPr>
        <xdr:cNvPr id="426" name="テキスト ボックス 425"/>
        <xdr:cNvSpPr txBox="1"/>
      </xdr:nvSpPr>
      <xdr:spPr>
        <a:xfrm>
          <a:off x="9372111" y="133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48200</xdr:rowOff>
    </xdr:from>
    <xdr:to>
      <xdr:col>46</xdr:col>
      <xdr:colOff>38100</xdr:colOff>
      <xdr:row>77</xdr:row>
      <xdr:rowOff>149800</xdr:rowOff>
    </xdr:to>
    <xdr:sp macro="" textlink="">
      <xdr:nvSpPr>
        <xdr:cNvPr id="427" name="楕円 426"/>
        <xdr:cNvSpPr/>
      </xdr:nvSpPr>
      <xdr:spPr>
        <a:xfrm>
          <a:off x="8699500" y="13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140927</xdr:rowOff>
    </xdr:from>
    <xdr:ext cx="534377" cy="259045"/>
    <xdr:sp macro="" textlink="">
      <xdr:nvSpPr>
        <xdr:cNvPr id="428" name="テキスト ボックス 427"/>
        <xdr:cNvSpPr txBox="1"/>
      </xdr:nvSpPr>
      <xdr:spPr>
        <a:xfrm>
          <a:off x="8483111" y="133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124296</xdr:rowOff>
    </xdr:from>
    <xdr:to>
      <xdr:col>41</xdr:col>
      <xdr:colOff>101600</xdr:colOff>
      <xdr:row>78</xdr:row>
      <xdr:rowOff>54446</xdr:rowOff>
    </xdr:to>
    <xdr:sp macro="" textlink="">
      <xdr:nvSpPr>
        <xdr:cNvPr id="429" name="楕円 428"/>
        <xdr:cNvSpPr/>
      </xdr:nvSpPr>
      <xdr:spPr>
        <a:xfrm>
          <a:off x="7810500" y="13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70973</xdr:rowOff>
    </xdr:from>
    <xdr:ext cx="534377" cy="259045"/>
    <xdr:sp macro="" textlink="">
      <xdr:nvSpPr>
        <xdr:cNvPr id="430" name="テキスト ボックス 429"/>
        <xdr:cNvSpPr txBox="1"/>
      </xdr:nvSpPr>
      <xdr:spPr>
        <a:xfrm>
          <a:off x="7594111" y="131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131931</xdr:rowOff>
    </xdr:from>
    <xdr:to>
      <xdr:col>36</xdr:col>
      <xdr:colOff>165100</xdr:colOff>
      <xdr:row>78</xdr:row>
      <xdr:rowOff>62081</xdr:rowOff>
    </xdr:to>
    <xdr:sp macro="" textlink="">
      <xdr:nvSpPr>
        <xdr:cNvPr id="431" name="楕円 430"/>
        <xdr:cNvSpPr/>
      </xdr:nvSpPr>
      <xdr:spPr>
        <a:xfrm>
          <a:off x="6921500" y="1333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78608</xdr:rowOff>
    </xdr:from>
    <xdr:ext cx="534377" cy="259045"/>
    <xdr:sp macro="" textlink="">
      <xdr:nvSpPr>
        <xdr:cNvPr id="432" name="テキスト ボックス 431"/>
        <xdr:cNvSpPr txBox="1"/>
      </xdr:nvSpPr>
      <xdr:spPr>
        <a:xfrm>
          <a:off x="6705111" y="131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72065</xdr:rowOff>
    </xdr:from>
    <xdr:to>
      <xdr:col>55</xdr:col>
      <xdr:colOff>0</xdr:colOff>
      <xdr:row>96</xdr:row>
      <xdr:rowOff>128735</xdr:rowOff>
    </xdr:to>
    <xdr:cxnSp macro="">
      <xdr:nvCxnSpPr>
        <xdr:cNvPr id="462" name="直線コネクタ 461"/>
        <xdr:cNvCxnSpPr/>
      </xdr:nvCxnSpPr>
      <xdr:spPr>
        <a:xfrm flipV="1">
          <a:off x="9639300" y="16531265"/>
          <a:ext cx="8382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128735</xdr:rowOff>
    </xdr:from>
    <xdr:to>
      <xdr:col>50</xdr:col>
      <xdr:colOff>114300</xdr:colOff>
      <xdr:row>97</xdr:row>
      <xdr:rowOff>142032</xdr:rowOff>
    </xdr:to>
    <xdr:cxnSp macro="">
      <xdr:nvCxnSpPr>
        <xdr:cNvPr id="465" name="直線コネクタ 464"/>
        <xdr:cNvCxnSpPr/>
      </xdr:nvCxnSpPr>
      <xdr:spPr>
        <a:xfrm flipV="1">
          <a:off x="8750300" y="16587935"/>
          <a:ext cx="889000" cy="1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142032</xdr:rowOff>
    </xdr:from>
    <xdr:to>
      <xdr:col>45</xdr:col>
      <xdr:colOff>177800</xdr:colOff>
      <xdr:row>98</xdr:row>
      <xdr:rowOff>69010</xdr:rowOff>
    </xdr:to>
    <xdr:cxnSp macro="">
      <xdr:nvCxnSpPr>
        <xdr:cNvPr id="468" name="直線コネクタ 467"/>
        <xdr:cNvCxnSpPr/>
      </xdr:nvCxnSpPr>
      <xdr:spPr>
        <a:xfrm flipV="1">
          <a:off x="7861300" y="16772682"/>
          <a:ext cx="889000" cy="9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12057</xdr:rowOff>
    </xdr:from>
    <xdr:to>
      <xdr:col>41</xdr:col>
      <xdr:colOff>50800</xdr:colOff>
      <xdr:row>98</xdr:row>
      <xdr:rowOff>69010</xdr:rowOff>
    </xdr:to>
    <xdr:cxnSp macro="">
      <xdr:nvCxnSpPr>
        <xdr:cNvPr id="471" name="直線コネクタ 470"/>
        <xdr:cNvCxnSpPr/>
      </xdr:nvCxnSpPr>
      <xdr:spPr>
        <a:xfrm>
          <a:off x="6972300" y="16814157"/>
          <a:ext cx="889000" cy="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21265</xdr:rowOff>
    </xdr:from>
    <xdr:to>
      <xdr:col>55</xdr:col>
      <xdr:colOff>50800</xdr:colOff>
      <xdr:row>96</xdr:row>
      <xdr:rowOff>122865</xdr:rowOff>
    </xdr:to>
    <xdr:sp macro="" textlink="">
      <xdr:nvSpPr>
        <xdr:cNvPr id="481" name="楕円 480"/>
        <xdr:cNvSpPr/>
      </xdr:nvSpPr>
      <xdr:spPr>
        <a:xfrm>
          <a:off x="10426700" y="164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44142</xdr:rowOff>
    </xdr:from>
    <xdr:ext cx="599010" cy="259045"/>
    <xdr:sp macro="" textlink="">
      <xdr:nvSpPr>
        <xdr:cNvPr id="482" name="土木費該当値テキスト"/>
        <xdr:cNvSpPr txBox="1"/>
      </xdr:nvSpPr>
      <xdr:spPr>
        <a:xfrm>
          <a:off x="10528300" y="1633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77935</xdr:rowOff>
    </xdr:from>
    <xdr:to>
      <xdr:col>50</xdr:col>
      <xdr:colOff>165100</xdr:colOff>
      <xdr:row>97</xdr:row>
      <xdr:rowOff>8085</xdr:rowOff>
    </xdr:to>
    <xdr:sp macro="" textlink="">
      <xdr:nvSpPr>
        <xdr:cNvPr id="483" name="楕円 482"/>
        <xdr:cNvSpPr/>
      </xdr:nvSpPr>
      <xdr:spPr>
        <a:xfrm>
          <a:off x="9588500" y="165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24612</xdr:rowOff>
    </xdr:from>
    <xdr:ext cx="599010" cy="259045"/>
    <xdr:sp macro="" textlink="">
      <xdr:nvSpPr>
        <xdr:cNvPr id="484" name="テキスト ボックス 483"/>
        <xdr:cNvSpPr txBox="1"/>
      </xdr:nvSpPr>
      <xdr:spPr>
        <a:xfrm>
          <a:off x="9339795" y="163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91232</xdr:rowOff>
    </xdr:from>
    <xdr:to>
      <xdr:col>46</xdr:col>
      <xdr:colOff>38100</xdr:colOff>
      <xdr:row>98</xdr:row>
      <xdr:rowOff>21382</xdr:rowOff>
    </xdr:to>
    <xdr:sp macro="" textlink="">
      <xdr:nvSpPr>
        <xdr:cNvPr id="485" name="楕円 484"/>
        <xdr:cNvSpPr/>
      </xdr:nvSpPr>
      <xdr:spPr>
        <a:xfrm>
          <a:off x="8699500" y="167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12509</xdr:rowOff>
    </xdr:from>
    <xdr:ext cx="534377" cy="259045"/>
    <xdr:sp macro="" textlink="">
      <xdr:nvSpPr>
        <xdr:cNvPr id="486" name="テキスト ボックス 485"/>
        <xdr:cNvSpPr txBox="1"/>
      </xdr:nvSpPr>
      <xdr:spPr>
        <a:xfrm>
          <a:off x="8483111" y="168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18210</xdr:rowOff>
    </xdr:from>
    <xdr:to>
      <xdr:col>41</xdr:col>
      <xdr:colOff>101600</xdr:colOff>
      <xdr:row>98</xdr:row>
      <xdr:rowOff>119810</xdr:rowOff>
    </xdr:to>
    <xdr:sp macro="" textlink="">
      <xdr:nvSpPr>
        <xdr:cNvPr id="487" name="楕円 486"/>
        <xdr:cNvSpPr/>
      </xdr:nvSpPr>
      <xdr:spPr>
        <a:xfrm>
          <a:off x="7810500" y="168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110937</xdr:rowOff>
    </xdr:from>
    <xdr:ext cx="534377" cy="259045"/>
    <xdr:sp macro="" textlink="">
      <xdr:nvSpPr>
        <xdr:cNvPr id="488" name="テキスト ボックス 487"/>
        <xdr:cNvSpPr txBox="1"/>
      </xdr:nvSpPr>
      <xdr:spPr>
        <a:xfrm>
          <a:off x="7594111" y="169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132707</xdr:rowOff>
    </xdr:from>
    <xdr:to>
      <xdr:col>36</xdr:col>
      <xdr:colOff>165100</xdr:colOff>
      <xdr:row>98</xdr:row>
      <xdr:rowOff>62857</xdr:rowOff>
    </xdr:to>
    <xdr:sp macro="" textlink="">
      <xdr:nvSpPr>
        <xdr:cNvPr id="489" name="楕円 488"/>
        <xdr:cNvSpPr/>
      </xdr:nvSpPr>
      <xdr:spPr>
        <a:xfrm>
          <a:off x="6921500" y="167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53984</xdr:rowOff>
    </xdr:from>
    <xdr:ext cx="534377" cy="259045"/>
    <xdr:sp macro="" textlink="">
      <xdr:nvSpPr>
        <xdr:cNvPr id="490" name="テキスト ボックス 489"/>
        <xdr:cNvSpPr txBox="1"/>
      </xdr:nvSpPr>
      <xdr:spPr>
        <a:xfrm>
          <a:off x="6705111" y="1685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128678</xdr:rowOff>
    </xdr:from>
    <xdr:to>
      <xdr:col>85</xdr:col>
      <xdr:colOff>127000</xdr:colOff>
      <xdr:row>38</xdr:row>
      <xdr:rowOff>62988</xdr:rowOff>
    </xdr:to>
    <xdr:cxnSp macro="">
      <xdr:nvCxnSpPr>
        <xdr:cNvPr id="522" name="直線コネクタ 521"/>
        <xdr:cNvCxnSpPr/>
      </xdr:nvCxnSpPr>
      <xdr:spPr>
        <a:xfrm flipV="1">
          <a:off x="15481300" y="6472328"/>
          <a:ext cx="838200" cy="1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100675</xdr:rowOff>
    </xdr:from>
    <xdr:to>
      <xdr:col>81</xdr:col>
      <xdr:colOff>50800</xdr:colOff>
      <xdr:row>38</xdr:row>
      <xdr:rowOff>62988</xdr:rowOff>
    </xdr:to>
    <xdr:cxnSp macro="">
      <xdr:nvCxnSpPr>
        <xdr:cNvPr id="525" name="直線コネクタ 524"/>
        <xdr:cNvCxnSpPr/>
      </xdr:nvCxnSpPr>
      <xdr:spPr>
        <a:xfrm>
          <a:off x="14592300" y="6101425"/>
          <a:ext cx="889000" cy="47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100675</xdr:rowOff>
    </xdr:from>
    <xdr:to>
      <xdr:col>76</xdr:col>
      <xdr:colOff>114300</xdr:colOff>
      <xdr:row>35</xdr:row>
      <xdr:rowOff>118195</xdr:rowOff>
    </xdr:to>
    <xdr:cxnSp macro="">
      <xdr:nvCxnSpPr>
        <xdr:cNvPr id="528" name="直線コネクタ 527"/>
        <xdr:cNvCxnSpPr/>
      </xdr:nvCxnSpPr>
      <xdr:spPr>
        <a:xfrm flipV="1">
          <a:off x="13703300" y="6101425"/>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118195</xdr:rowOff>
    </xdr:from>
    <xdr:to>
      <xdr:col>71</xdr:col>
      <xdr:colOff>177800</xdr:colOff>
      <xdr:row>38</xdr:row>
      <xdr:rowOff>105475</xdr:rowOff>
    </xdr:to>
    <xdr:cxnSp macro="">
      <xdr:nvCxnSpPr>
        <xdr:cNvPr id="531" name="直線コネクタ 530"/>
        <xdr:cNvCxnSpPr/>
      </xdr:nvCxnSpPr>
      <xdr:spPr>
        <a:xfrm flipV="1">
          <a:off x="12814300" y="6118945"/>
          <a:ext cx="889000" cy="5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77878</xdr:rowOff>
    </xdr:from>
    <xdr:to>
      <xdr:col>85</xdr:col>
      <xdr:colOff>177800</xdr:colOff>
      <xdr:row>38</xdr:row>
      <xdr:rowOff>8028</xdr:rowOff>
    </xdr:to>
    <xdr:sp macro="" textlink="">
      <xdr:nvSpPr>
        <xdr:cNvPr id="541" name="楕円 540"/>
        <xdr:cNvSpPr/>
      </xdr:nvSpPr>
      <xdr:spPr>
        <a:xfrm>
          <a:off x="16268700" y="64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56305</xdr:rowOff>
    </xdr:from>
    <xdr:ext cx="534377" cy="259045"/>
    <xdr:sp macro="" textlink="">
      <xdr:nvSpPr>
        <xdr:cNvPr id="542" name="消防費該当値テキスト"/>
        <xdr:cNvSpPr txBox="1"/>
      </xdr:nvSpPr>
      <xdr:spPr>
        <a:xfrm>
          <a:off x="16370300" y="63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12188</xdr:rowOff>
    </xdr:from>
    <xdr:to>
      <xdr:col>81</xdr:col>
      <xdr:colOff>101600</xdr:colOff>
      <xdr:row>38</xdr:row>
      <xdr:rowOff>113788</xdr:rowOff>
    </xdr:to>
    <xdr:sp macro="" textlink="">
      <xdr:nvSpPr>
        <xdr:cNvPr id="543" name="楕円 542"/>
        <xdr:cNvSpPr/>
      </xdr:nvSpPr>
      <xdr:spPr>
        <a:xfrm>
          <a:off x="15430500" y="65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104915</xdr:rowOff>
    </xdr:from>
    <xdr:ext cx="534377" cy="259045"/>
    <xdr:sp macro="" textlink="">
      <xdr:nvSpPr>
        <xdr:cNvPr id="544" name="テキスト ボックス 543"/>
        <xdr:cNvSpPr txBox="1"/>
      </xdr:nvSpPr>
      <xdr:spPr>
        <a:xfrm>
          <a:off x="15214111" y="66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49875</xdr:rowOff>
    </xdr:from>
    <xdr:to>
      <xdr:col>76</xdr:col>
      <xdr:colOff>165100</xdr:colOff>
      <xdr:row>35</xdr:row>
      <xdr:rowOff>151475</xdr:rowOff>
    </xdr:to>
    <xdr:sp macro="" textlink="">
      <xdr:nvSpPr>
        <xdr:cNvPr id="545" name="楕円 544"/>
        <xdr:cNvSpPr/>
      </xdr:nvSpPr>
      <xdr:spPr>
        <a:xfrm>
          <a:off x="14541500" y="6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168002</xdr:rowOff>
    </xdr:from>
    <xdr:ext cx="534377" cy="259045"/>
    <xdr:sp macro="" textlink="">
      <xdr:nvSpPr>
        <xdr:cNvPr id="546" name="テキスト ボックス 545"/>
        <xdr:cNvSpPr txBox="1"/>
      </xdr:nvSpPr>
      <xdr:spPr>
        <a:xfrm>
          <a:off x="14325111" y="58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67395</xdr:rowOff>
    </xdr:from>
    <xdr:to>
      <xdr:col>72</xdr:col>
      <xdr:colOff>38100</xdr:colOff>
      <xdr:row>35</xdr:row>
      <xdr:rowOff>168995</xdr:rowOff>
    </xdr:to>
    <xdr:sp macro="" textlink="">
      <xdr:nvSpPr>
        <xdr:cNvPr id="547" name="楕円 546"/>
        <xdr:cNvSpPr/>
      </xdr:nvSpPr>
      <xdr:spPr>
        <a:xfrm>
          <a:off x="13652500" y="60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14072</xdr:rowOff>
    </xdr:from>
    <xdr:ext cx="534377" cy="259045"/>
    <xdr:sp macro="" textlink="">
      <xdr:nvSpPr>
        <xdr:cNvPr id="548" name="テキスト ボックス 547"/>
        <xdr:cNvSpPr txBox="1"/>
      </xdr:nvSpPr>
      <xdr:spPr>
        <a:xfrm>
          <a:off x="13436111" y="58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54675</xdr:rowOff>
    </xdr:from>
    <xdr:to>
      <xdr:col>67</xdr:col>
      <xdr:colOff>101600</xdr:colOff>
      <xdr:row>38</xdr:row>
      <xdr:rowOff>156275</xdr:rowOff>
    </xdr:to>
    <xdr:sp macro="" textlink="">
      <xdr:nvSpPr>
        <xdr:cNvPr id="549" name="楕円 548"/>
        <xdr:cNvSpPr/>
      </xdr:nvSpPr>
      <xdr:spPr>
        <a:xfrm>
          <a:off x="127635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147402</xdr:rowOff>
    </xdr:from>
    <xdr:ext cx="534377" cy="259045"/>
    <xdr:sp macro="" textlink="">
      <xdr:nvSpPr>
        <xdr:cNvPr id="550" name="テキスト ボックス 549"/>
        <xdr:cNvSpPr txBox="1"/>
      </xdr:nvSpPr>
      <xdr:spPr>
        <a:xfrm>
          <a:off x="12547111" y="66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121102</xdr:rowOff>
    </xdr:from>
    <xdr:to>
      <xdr:col>85</xdr:col>
      <xdr:colOff>127000</xdr:colOff>
      <xdr:row>57</xdr:row>
      <xdr:rowOff>136901</xdr:rowOff>
    </xdr:to>
    <xdr:cxnSp macro="">
      <xdr:nvCxnSpPr>
        <xdr:cNvPr id="581" name="直線コネクタ 580"/>
        <xdr:cNvCxnSpPr/>
      </xdr:nvCxnSpPr>
      <xdr:spPr>
        <a:xfrm>
          <a:off x="15481300" y="9893752"/>
          <a:ext cx="8382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121102</xdr:rowOff>
    </xdr:from>
    <xdr:to>
      <xdr:col>81</xdr:col>
      <xdr:colOff>50800</xdr:colOff>
      <xdr:row>58</xdr:row>
      <xdr:rowOff>1587</xdr:rowOff>
    </xdr:to>
    <xdr:cxnSp macro="">
      <xdr:nvCxnSpPr>
        <xdr:cNvPr id="584" name="直線コネクタ 583"/>
        <xdr:cNvCxnSpPr/>
      </xdr:nvCxnSpPr>
      <xdr:spPr>
        <a:xfrm flipV="1">
          <a:off x="14592300" y="9893752"/>
          <a:ext cx="889000" cy="5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147655</xdr:rowOff>
    </xdr:from>
    <xdr:to>
      <xdr:col>76</xdr:col>
      <xdr:colOff>114300</xdr:colOff>
      <xdr:row>58</xdr:row>
      <xdr:rowOff>1587</xdr:rowOff>
    </xdr:to>
    <xdr:cxnSp macro="">
      <xdr:nvCxnSpPr>
        <xdr:cNvPr id="587" name="直線コネクタ 586"/>
        <xdr:cNvCxnSpPr/>
      </xdr:nvCxnSpPr>
      <xdr:spPr>
        <a:xfrm>
          <a:off x="13703300" y="9920305"/>
          <a:ext cx="8890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147655</xdr:rowOff>
    </xdr:from>
    <xdr:to>
      <xdr:col>71</xdr:col>
      <xdr:colOff>177800</xdr:colOff>
      <xdr:row>57</xdr:row>
      <xdr:rowOff>156747</xdr:rowOff>
    </xdr:to>
    <xdr:cxnSp macro="">
      <xdr:nvCxnSpPr>
        <xdr:cNvPr id="590" name="直線コネクタ 589"/>
        <xdr:cNvCxnSpPr/>
      </xdr:nvCxnSpPr>
      <xdr:spPr>
        <a:xfrm flipV="1">
          <a:off x="12814300" y="9920305"/>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86101</xdr:rowOff>
    </xdr:from>
    <xdr:to>
      <xdr:col>85</xdr:col>
      <xdr:colOff>177800</xdr:colOff>
      <xdr:row>58</xdr:row>
      <xdr:rowOff>16251</xdr:rowOff>
    </xdr:to>
    <xdr:sp macro="" textlink="">
      <xdr:nvSpPr>
        <xdr:cNvPr id="600" name="楕円 599"/>
        <xdr:cNvSpPr/>
      </xdr:nvSpPr>
      <xdr:spPr>
        <a:xfrm>
          <a:off x="16268700" y="98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64528</xdr:rowOff>
    </xdr:from>
    <xdr:ext cx="534377" cy="259045"/>
    <xdr:sp macro="" textlink="">
      <xdr:nvSpPr>
        <xdr:cNvPr id="601" name="教育費該当値テキスト"/>
        <xdr:cNvSpPr txBox="1"/>
      </xdr:nvSpPr>
      <xdr:spPr>
        <a:xfrm>
          <a:off x="16370300" y="98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70302</xdr:rowOff>
    </xdr:from>
    <xdr:to>
      <xdr:col>81</xdr:col>
      <xdr:colOff>101600</xdr:colOff>
      <xdr:row>58</xdr:row>
      <xdr:rowOff>452</xdr:rowOff>
    </xdr:to>
    <xdr:sp macro="" textlink="">
      <xdr:nvSpPr>
        <xdr:cNvPr id="602" name="楕円 601"/>
        <xdr:cNvSpPr/>
      </xdr:nvSpPr>
      <xdr:spPr>
        <a:xfrm>
          <a:off x="15430500" y="98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163029</xdr:rowOff>
    </xdr:from>
    <xdr:ext cx="534377" cy="259045"/>
    <xdr:sp macro="" textlink="">
      <xdr:nvSpPr>
        <xdr:cNvPr id="603" name="テキスト ボックス 602"/>
        <xdr:cNvSpPr txBox="1"/>
      </xdr:nvSpPr>
      <xdr:spPr>
        <a:xfrm>
          <a:off x="15214111" y="99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122237</xdr:rowOff>
    </xdr:from>
    <xdr:to>
      <xdr:col>76</xdr:col>
      <xdr:colOff>165100</xdr:colOff>
      <xdr:row>58</xdr:row>
      <xdr:rowOff>52387</xdr:rowOff>
    </xdr:to>
    <xdr:sp macro="" textlink="">
      <xdr:nvSpPr>
        <xdr:cNvPr id="604" name="楕円 603"/>
        <xdr:cNvSpPr/>
      </xdr:nvSpPr>
      <xdr:spPr>
        <a:xfrm>
          <a:off x="14541500" y="98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43514</xdr:rowOff>
    </xdr:from>
    <xdr:ext cx="534377" cy="259045"/>
    <xdr:sp macro="" textlink="">
      <xdr:nvSpPr>
        <xdr:cNvPr id="605" name="テキスト ボックス 604"/>
        <xdr:cNvSpPr txBox="1"/>
      </xdr:nvSpPr>
      <xdr:spPr>
        <a:xfrm>
          <a:off x="14325111" y="99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96855</xdr:rowOff>
    </xdr:from>
    <xdr:to>
      <xdr:col>72</xdr:col>
      <xdr:colOff>38100</xdr:colOff>
      <xdr:row>58</xdr:row>
      <xdr:rowOff>27005</xdr:rowOff>
    </xdr:to>
    <xdr:sp macro="" textlink="">
      <xdr:nvSpPr>
        <xdr:cNvPr id="606" name="楕円 605"/>
        <xdr:cNvSpPr/>
      </xdr:nvSpPr>
      <xdr:spPr>
        <a:xfrm>
          <a:off x="13652500" y="98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18132</xdr:rowOff>
    </xdr:from>
    <xdr:ext cx="534377" cy="259045"/>
    <xdr:sp macro="" textlink="">
      <xdr:nvSpPr>
        <xdr:cNvPr id="607" name="テキスト ボックス 606"/>
        <xdr:cNvSpPr txBox="1"/>
      </xdr:nvSpPr>
      <xdr:spPr>
        <a:xfrm>
          <a:off x="13436111" y="99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105947</xdr:rowOff>
    </xdr:from>
    <xdr:to>
      <xdr:col>67</xdr:col>
      <xdr:colOff>101600</xdr:colOff>
      <xdr:row>58</xdr:row>
      <xdr:rowOff>36097</xdr:rowOff>
    </xdr:to>
    <xdr:sp macro="" textlink="">
      <xdr:nvSpPr>
        <xdr:cNvPr id="608" name="楕円 607"/>
        <xdr:cNvSpPr/>
      </xdr:nvSpPr>
      <xdr:spPr>
        <a:xfrm>
          <a:off x="12763500" y="98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27224</xdr:rowOff>
    </xdr:from>
    <xdr:ext cx="534377" cy="259045"/>
    <xdr:sp macro="" textlink="">
      <xdr:nvSpPr>
        <xdr:cNvPr id="609" name="テキスト ボックス 608"/>
        <xdr:cNvSpPr txBox="1"/>
      </xdr:nvSpPr>
      <xdr:spPr>
        <a:xfrm>
          <a:off x="12547111" y="99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91390</xdr:rowOff>
    </xdr:from>
    <xdr:to>
      <xdr:col>76</xdr:col>
      <xdr:colOff>114300</xdr:colOff>
      <xdr:row>79</xdr:row>
      <xdr:rowOff>44450</xdr:rowOff>
    </xdr:to>
    <xdr:cxnSp macro="">
      <xdr:nvCxnSpPr>
        <xdr:cNvPr id="644" name="直線コネクタ 643"/>
        <xdr:cNvCxnSpPr/>
      </xdr:nvCxnSpPr>
      <xdr:spPr>
        <a:xfrm>
          <a:off x="13703300" y="13464490"/>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143841</xdr:rowOff>
    </xdr:from>
    <xdr:to>
      <xdr:col>71</xdr:col>
      <xdr:colOff>177800</xdr:colOff>
      <xdr:row>78</xdr:row>
      <xdr:rowOff>91390</xdr:rowOff>
    </xdr:to>
    <xdr:cxnSp macro="">
      <xdr:nvCxnSpPr>
        <xdr:cNvPr id="647" name="直線コネクタ 646"/>
        <xdr:cNvCxnSpPr/>
      </xdr:nvCxnSpPr>
      <xdr:spPr>
        <a:xfrm>
          <a:off x="12814300" y="13345491"/>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55796</xdr:rowOff>
    </xdr:from>
    <xdr:ext cx="534377" cy="259045"/>
    <xdr:sp macro="" textlink="">
      <xdr:nvSpPr>
        <xdr:cNvPr id="651" name="テキスト ボックス 650"/>
        <xdr:cNvSpPr txBox="1"/>
      </xdr:nvSpPr>
      <xdr:spPr>
        <a:xfrm>
          <a:off x="12547111" y="134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40590</xdr:rowOff>
    </xdr:from>
    <xdr:to>
      <xdr:col>72</xdr:col>
      <xdr:colOff>38100</xdr:colOff>
      <xdr:row>78</xdr:row>
      <xdr:rowOff>142190</xdr:rowOff>
    </xdr:to>
    <xdr:sp macro="" textlink="">
      <xdr:nvSpPr>
        <xdr:cNvPr id="663" name="楕円 662"/>
        <xdr:cNvSpPr/>
      </xdr:nvSpPr>
      <xdr:spPr>
        <a:xfrm>
          <a:off x="13652500" y="134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64" name="テキスト ボックス 663"/>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93041</xdr:rowOff>
    </xdr:from>
    <xdr:to>
      <xdr:col>67</xdr:col>
      <xdr:colOff>101600</xdr:colOff>
      <xdr:row>78</xdr:row>
      <xdr:rowOff>23191</xdr:rowOff>
    </xdr:to>
    <xdr:sp macro="" textlink="">
      <xdr:nvSpPr>
        <xdr:cNvPr id="665" name="楕円 664"/>
        <xdr:cNvSpPr/>
      </xdr:nvSpPr>
      <xdr:spPr>
        <a:xfrm>
          <a:off x="12763500" y="13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39718</xdr:rowOff>
    </xdr:from>
    <xdr:ext cx="534377" cy="259045"/>
    <xdr:sp macro="" textlink="">
      <xdr:nvSpPr>
        <xdr:cNvPr id="666" name="テキスト ボックス 665"/>
        <xdr:cNvSpPr txBox="1"/>
      </xdr:nvSpPr>
      <xdr:spPr>
        <a:xfrm>
          <a:off x="12547111" y="130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83502</xdr:rowOff>
    </xdr:from>
    <xdr:to>
      <xdr:col>85</xdr:col>
      <xdr:colOff>127000</xdr:colOff>
      <xdr:row>96</xdr:row>
      <xdr:rowOff>98819</xdr:rowOff>
    </xdr:to>
    <xdr:cxnSp macro="">
      <xdr:nvCxnSpPr>
        <xdr:cNvPr id="695" name="直線コネクタ 694"/>
        <xdr:cNvCxnSpPr/>
      </xdr:nvCxnSpPr>
      <xdr:spPr>
        <a:xfrm flipV="1">
          <a:off x="15481300" y="16542702"/>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98819</xdr:rowOff>
    </xdr:from>
    <xdr:to>
      <xdr:col>81</xdr:col>
      <xdr:colOff>50800</xdr:colOff>
      <xdr:row>97</xdr:row>
      <xdr:rowOff>788</xdr:rowOff>
    </xdr:to>
    <xdr:cxnSp macro="">
      <xdr:nvCxnSpPr>
        <xdr:cNvPr id="698" name="直線コネクタ 697"/>
        <xdr:cNvCxnSpPr/>
      </xdr:nvCxnSpPr>
      <xdr:spPr>
        <a:xfrm flipV="1">
          <a:off x="14592300" y="16558019"/>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xdr:rowOff>
    </xdr:from>
    <xdr:to>
      <xdr:col>76</xdr:col>
      <xdr:colOff>114300</xdr:colOff>
      <xdr:row>97</xdr:row>
      <xdr:rowOff>15875</xdr:rowOff>
    </xdr:to>
    <xdr:cxnSp macro="">
      <xdr:nvCxnSpPr>
        <xdr:cNvPr id="701" name="直線コネクタ 700"/>
        <xdr:cNvCxnSpPr/>
      </xdr:nvCxnSpPr>
      <xdr:spPr>
        <a:xfrm flipV="1">
          <a:off x="13703300" y="1663143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15875</xdr:rowOff>
    </xdr:from>
    <xdr:to>
      <xdr:col>71</xdr:col>
      <xdr:colOff>177800</xdr:colOff>
      <xdr:row>97</xdr:row>
      <xdr:rowOff>16531</xdr:rowOff>
    </xdr:to>
    <xdr:cxnSp macro="">
      <xdr:nvCxnSpPr>
        <xdr:cNvPr id="704" name="直線コネクタ 703"/>
        <xdr:cNvCxnSpPr/>
      </xdr:nvCxnSpPr>
      <xdr:spPr>
        <a:xfrm flipV="1">
          <a:off x="12814300" y="16646525"/>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32702</xdr:rowOff>
    </xdr:from>
    <xdr:to>
      <xdr:col>85</xdr:col>
      <xdr:colOff>177800</xdr:colOff>
      <xdr:row>96</xdr:row>
      <xdr:rowOff>134302</xdr:rowOff>
    </xdr:to>
    <xdr:sp macro="" textlink="">
      <xdr:nvSpPr>
        <xdr:cNvPr id="714" name="楕円 713"/>
        <xdr:cNvSpPr/>
      </xdr:nvSpPr>
      <xdr:spPr>
        <a:xfrm>
          <a:off x="16268700" y="164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11129</xdr:rowOff>
    </xdr:from>
    <xdr:ext cx="599010" cy="259045"/>
    <xdr:sp macro="" textlink="">
      <xdr:nvSpPr>
        <xdr:cNvPr id="715" name="公債費該当値テキスト"/>
        <xdr:cNvSpPr txBox="1"/>
      </xdr:nvSpPr>
      <xdr:spPr>
        <a:xfrm>
          <a:off x="16370300" y="1647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48019</xdr:rowOff>
    </xdr:from>
    <xdr:to>
      <xdr:col>81</xdr:col>
      <xdr:colOff>101600</xdr:colOff>
      <xdr:row>96</xdr:row>
      <xdr:rowOff>149619</xdr:rowOff>
    </xdr:to>
    <xdr:sp macro="" textlink="">
      <xdr:nvSpPr>
        <xdr:cNvPr id="716" name="楕円 715"/>
        <xdr:cNvSpPr/>
      </xdr:nvSpPr>
      <xdr:spPr>
        <a:xfrm>
          <a:off x="15430500" y="165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166146</xdr:rowOff>
    </xdr:from>
    <xdr:ext cx="599010" cy="259045"/>
    <xdr:sp macro="" textlink="">
      <xdr:nvSpPr>
        <xdr:cNvPr id="717" name="テキスト ボックス 716"/>
        <xdr:cNvSpPr txBox="1"/>
      </xdr:nvSpPr>
      <xdr:spPr>
        <a:xfrm>
          <a:off x="15181795" y="1628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121438</xdr:rowOff>
    </xdr:from>
    <xdr:to>
      <xdr:col>76</xdr:col>
      <xdr:colOff>165100</xdr:colOff>
      <xdr:row>97</xdr:row>
      <xdr:rowOff>51588</xdr:rowOff>
    </xdr:to>
    <xdr:sp macro="" textlink="">
      <xdr:nvSpPr>
        <xdr:cNvPr id="718" name="楕円 717"/>
        <xdr:cNvSpPr/>
      </xdr:nvSpPr>
      <xdr:spPr>
        <a:xfrm>
          <a:off x="14541500" y="165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42715</xdr:rowOff>
    </xdr:from>
    <xdr:ext cx="599010" cy="259045"/>
    <xdr:sp macro="" textlink="">
      <xdr:nvSpPr>
        <xdr:cNvPr id="719" name="テキスト ボックス 718"/>
        <xdr:cNvSpPr txBox="1"/>
      </xdr:nvSpPr>
      <xdr:spPr>
        <a:xfrm>
          <a:off x="14292795" y="166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136525</xdr:rowOff>
    </xdr:from>
    <xdr:to>
      <xdr:col>72</xdr:col>
      <xdr:colOff>38100</xdr:colOff>
      <xdr:row>97</xdr:row>
      <xdr:rowOff>66675</xdr:rowOff>
    </xdr:to>
    <xdr:sp macro="" textlink="">
      <xdr:nvSpPr>
        <xdr:cNvPr id="720" name="楕円 719"/>
        <xdr:cNvSpPr/>
      </xdr:nvSpPr>
      <xdr:spPr>
        <a:xfrm>
          <a:off x="13652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57802</xdr:rowOff>
    </xdr:from>
    <xdr:ext cx="534377" cy="259045"/>
    <xdr:sp macro="" textlink="">
      <xdr:nvSpPr>
        <xdr:cNvPr id="721" name="テキスト ボックス 720"/>
        <xdr:cNvSpPr txBox="1"/>
      </xdr:nvSpPr>
      <xdr:spPr>
        <a:xfrm>
          <a:off x="13436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137181</xdr:rowOff>
    </xdr:from>
    <xdr:to>
      <xdr:col>67</xdr:col>
      <xdr:colOff>101600</xdr:colOff>
      <xdr:row>97</xdr:row>
      <xdr:rowOff>67331</xdr:rowOff>
    </xdr:to>
    <xdr:sp macro="" textlink="">
      <xdr:nvSpPr>
        <xdr:cNvPr id="722" name="楕円 721"/>
        <xdr:cNvSpPr/>
      </xdr:nvSpPr>
      <xdr:spPr>
        <a:xfrm>
          <a:off x="12763500" y="165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58458</xdr:rowOff>
    </xdr:from>
    <xdr:ext cx="534377" cy="259045"/>
    <xdr:sp macro="" textlink="">
      <xdr:nvSpPr>
        <xdr:cNvPr id="723" name="テキスト ボックス 722"/>
        <xdr:cNvSpPr txBox="1"/>
      </xdr:nvSpPr>
      <xdr:spPr>
        <a:xfrm>
          <a:off x="12547111" y="166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類似団体と比較して議会費・民生費・衛生費等が高い水準となっている。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議会費は、前年度から</a:t>
          </a:r>
          <a:r>
            <a:rPr kumimoji="1" lang="en-US" altLang="ja-JP" sz="1300">
              <a:latin typeface="ＭＳ Ｐゴシック" panose="020B0600070205080204" pitchFamily="50" charset="-128"/>
              <a:ea typeface="ＭＳ Ｐゴシック" panose="020B0600070205080204" pitchFamily="50" charset="-128"/>
            </a:rPr>
            <a:t>605</a:t>
          </a:r>
          <a:r>
            <a:rPr kumimoji="1" lang="ja-JP" altLang="en-US" sz="1300">
              <a:latin typeface="ＭＳ Ｐゴシック" panose="020B0600070205080204" pitchFamily="50" charset="-128"/>
              <a:ea typeface="ＭＳ Ｐゴシック" panose="020B0600070205080204" pitchFamily="50" charset="-128"/>
            </a:rPr>
            <a:t>円増加し、類似団体内平均値より</a:t>
          </a:r>
          <a:r>
            <a:rPr kumimoji="1" lang="en-US" altLang="ja-JP" sz="1300">
              <a:latin typeface="ＭＳ Ｐゴシック" panose="020B0600070205080204" pitchFamily="50" charset="-128"/>
              <a:ea typeface="ＭＳ Ｐゴシック" panose="020B0600070205080204" pitchFamily="50" charset="-128"/>
            </a:rPr>
            <a:t>2,759</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民生費は、住民税非課税世帯等臨時特別給付金を実施しているが、前年度から</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円減少した。類似団体内平均値については</a:t>
          </a:r>
          <a:r>
            <a:rPr kumimoji="1" lang="en-US" altLang="ja-JP" sz="1300">
              <a:latin typeface="ＭＳ Ｐゴシック" panose="020B0600070205080204" pitchFamily="50" charset="-128"/>
              <a:ea typeface="ＭＳ Ｐゴシック" panose="020B0600070205080204" pitchFamily="50" charset="-128"/>
            </a:rPr>
            <a:t>23,832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類似団体内平均値より高い数値が前年度より多くなっているため事業規模の見直しを行い、財政の健全化を図りたい。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財政調整基金残高は、前年度比で標準財政規模に対する財政調整基金の残高の比率が</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ポイント増加しており、実質収支額については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財政調整基金からの取崩しが減少したことにより、実質単年度収支が</a:t>
          </a:r>
          <a:r>
            <a:rPr kumimoji="1" lang="en-US" altLang="ja-JP" sz="1400">
              <a:latin typeface="ＭＳ ゴシック" pitchFamily="49" charset="-128"/>
              <a:ea typeface="ＭＳ ゴシック" pitchFamily="49" charset="-128"/>
            </a:rPr>
            <a:t>5.79</a:t>
          </a:r>
          <a:r>
            <a:rPr kumimoji="1" lang="ja-JP" altLang="en-US" sz="1400">
              <a:latin typeface="ＭＳ ゴシック" pitchFamily="49" charset="-128"/>
              <a:ea typeface="ＭＳ ゴシック" pitchFamily="49" charset="-128"/>
            </a:rPr>
            <a:t>ポイント良化した。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今後も公共施設の更新整備や、民生費の増大による財政調整基金の取崩しが想定されるため、既存事業の見直しを行い経費削減・財政の健全化に努める。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令和２年度赤字となっていた国民健康保険特別会計（事業勘定）については、</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％となり昨年度同様赤字を避けており、赤字会計はなかった。介護保険特別会計については前年度比</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ポイント増となり高い数値を維持している。今後もサロン活動の普及等の介護予防事業に努め、ケアプランの点検等を通じた介護給付の適正化に取り組み、介護給付費の抑制に努める。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その他の会計についても事業費の削減に努め、一般会計に依存しない財政運営に努める。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公営住宅建設事業債（辻宮住宅）および緊急防災減災事業債（防災無線）等の元利償還金が増加し、前年度比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公共施設の更新整備事業の増加が見込まれており、財政状況が一層厳しくなることが見込まれるため、事業の見直しや規模の縮小、施設の複合化を検討しながら実質公債費の抑制・引き下げ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充当可能基金が前年度から</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百万円増となったが一般会計等に係る地方債の現在高および退職手当負担見込額が大きく増となっており、将来負担比率の分子が</a:t>
          </a:r>
          <a:r>
            <a:rPr kumimoji="1" lang="en-US" altLang="ja-JP" sz="1400">
              <a:latin typeface="ＭＳ ゴシック" pitchFamily="49" charset="-128"/>
              <a:ea typeface="ＭＳ ゴシック" pitchFamily="49" charset="-128"/>
            </a:rPr>
            <a:t>589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施設等の更新事業が予定されており、地方債現在高の増加が見込まれる。新規の起債の抑制や減債基金への計画的な積立を実施し、地方債残高を適切にコントロールすることで将来世代との財源配分の均衡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百万円の増、減債基金は前年度と変わらなかった。また、その他特定目的基金も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百万円の増となっており、給食センター建設基金に新たに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財政調整基金は多く減債基金は比較的少ない状況は変わっていないため、減債基金への計画的な積立を実施し、将来世代との財源配分の均衡を図る。また、今後予定している施設整備のために特定目的基金への積立を行い基金の使途を明確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学校校舎等建築促進基金：町立学校校舎等建設を促進する。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清掃センター解体撤去事業基金：旧清掃センター解体撤去事業の財源とする。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ヨロン島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給食センター建設基金：給食センターの建替えに伴う財源。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死亡獣畜処理センター基金：死亡獣畜処理センター施設及び車両の更新準備のための財源。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ヨロン島サンゴ礁基金：ふるさと納税に伴う寄附金の増加により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給食センター建設基金：給食センター建替え予定に伴い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その他基金：定期貯金利息の収入による増加。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学校校舎等建築促進基金：町立学校の建替えの財源として必要に応じて積立を行いながら活用する。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清掃センター解体撤去事業基金：旧清掃センター解体撤去事業の実施に備え、計画的な積立を実施する。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ヨロン島サンゴ礁基金：寄附者の目的に沿った事業を今後も展開していけるよう努める。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その他基金：積み立てることが形骸化することのないよう基金の使途に即した事業のため適切な運用を心がける。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町予算編成方針として、町単独補助金を０ベースから見直しを行うことで事業の精査をし、抑制に努めた。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また、昨年度から補正予算で特定目的基金への積立金を計上することで使途を明確にした。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老朽化した公共施設の更新や、大型台風の自然災害被害に係る取崩しが懸念されるが、予算編成や予算執行の適正化に取り組み、大幅な残高の減がないよう対策を講じていく。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百万円となっており前年度から変更はなかった。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近年大型事業が集中しており、これに伴い地方債残高も増加しているため計画的な積立を実施し、将来世代との財源配分の均衡を図る。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6128544</v>
      </c>
      <c r="BO4" s="449"/>
      <c r="BP4" s="449"/>
      <c r="BQ4" s="449"/>
      <c r="BR4" s="449"/>
      <c r="BS4" s="449"/>
      <c r="BT4" s="449"/>
      <c r="BU4" s="450"/>
      <c r="BV4" s="448">
        <v>5764465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5893042</v>
      </c>
      <c r="BO5" s="420"/>
      <c r="BP5" s="420"/>
      <c r="BQ5" s="420"/>
      <c r="BR5" s="420"/>
      <c r="BS5" s="420"/>
      <c r="BT5" s="420"/>
      <c r="BU5" s="421"/>
      <c r="BV5" s="419">
        <v>5438900</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87.3</v>
      </c>
      <c r="CU5" s="417"/>
      <c r="CV5" s="417"/>
      <c r="CW5" s="417"/>
      <c r="CX5" s="417"/>
      <c r="CY5" s="417"/>
      <c r="CZ5" s="417"/>
      <c r="DA5" s="418"/>
      <c r="DB5" s="416">
        <v>86.6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235502</v>
      </c>
      <c r="BO6" s="420"/>
      <c r="BP6" s="420"/>
      <c r="BQ6" s="420"/>
      <c r="BR6" s="420"/>
      <c r="BS6" s="420"/>
      <c r="BT6" s="420"/>
      <c r="BU6" s="421"/>
      <c r="BV6" s="419">
        <v>325565</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88</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115277</v>
      </c>
      <c r="BO7" s="420"/>
      <c r="BP7" s="420"/>
      <c r="BQ7" s="420"/>
      <c r="BR7" s="420"/>
      <c r="BS7" s="420"/>
      <c r="BT7" s="420"/>
      <c r="BU7" s="421"/>
      <c r="BV7" s="419">
        <v>119954</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3052351</v>
      </c>
      <c r="CU7" s="420"/>
      <c r="CV7" s="420"/>
      <c r="CW7" s="420"/>
      <c r="CX7" s="420"/>
      <c r="CY7" s="420"/>
      <c r="CZ7" s="420"/>
      <c r="DA7" s="421"/>
      <c r="DB7" s="419">
        <v>3011260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120225</v>
      </c>
      <c r="BO8" s="420"/>
      <c r="BP8" s="420"/>
      <c r="BQ8" s="420"/>
      <c r="BR8" s="420"/>
      <c r="BS8" s="420"/>
      <c r="BT8" s="420"/>
      <c r="BU8" s="421"/>
      <c r="BV8" s="419">
        <v>205611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5115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-85386</v>
      </c>
      <c r="BO9" s="420"/>
      <c r="BP9" s="420"/>
      <c r="BQ9" s="420"/>
      <c r="BR9" s="420"/>
      <c r="BS9" s="420"/>
      <c r="BT9" s="420"/>
      <c r="BU9" s="421"/>
      <c r="BV9" s="419">
        <v>-129394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17.399999999999999</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5186</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21</v>
      </c>
      <c r="BO10" s="420"/>
      <c r="BP10" s="420"/>
      <c r="BQ10" s="420"/>
      <c r="BR10" s="420"/>
      <c r="BS10" s="420"/>
      <c r="BT10" s="420"/>
      <c r="BU10" s="421"/>
      <c r="BV10" s="419">
        <v>88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110</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5078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5</v>
      </c>
      <c r="BO12" s="420"/>
      <c r="BP12" s="420"/>
      <c r="BQ12" s="420"/>
      <c r="BR12" s="420"/>
      <c r="BS12" s="420"/>
      <c r="BT12" s="420"/>
      <c r="BU12" s="421"/>
      <c r="BV12" s="419">
        <v>129479</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5064</v>
      </c>
      <c r="S13" s="507"/>
      <c r="T13" s="507"/>
      <c r="U13" s="507"/>
      <c r="V13" s="508"/>
      <c r="W13" s="509" t="s">
        <v>141</v>
      </c>
      <c r="X13" s="405"/>
      <c r="Y13" s="405"/>
      <c r="Z13" s="405"/>
      <c r="AA13" s="405"/>
      <c r="AB13" s="406"/>
      <c r="AC13" s="372">
        <v>803</v>
      </c>
      <c r="AD13" s="373"/>
      <c r="AE13" s="373"/>
      <c r="AF13" s="373"/>
      <c r="AG13" s="374"/>
      <c r="AH13" s="372">
        <v>846</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-85370</v>
      </c>
      <c r="BO13" s="420"/>
      <c r="BP13" s="420"/>
      <c r="BQ13" s="420"/>
      <c r="BR13" s="420"/>
      <c r="BS13" s="420"/>
      <c r="BT13" s="420"/>
      <c r="BU13" s="421"/>
      <c r="BV13" s="419">
        <v>-258785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5150</v>
      </c>
      <c r="S14" s="507"/>
      <c r="T14" s="507"/>
      <c r="U14" s="507"/>
      <c r="V14" s="508"/>
      <c r="W14" s="510"/>
      <c r="X14" s="408"/>
      <c r="Y14" s="408"/>
      <c r="Z14" s="408"/>
      <c r="AA14" s="408"/>
      <c r="AB14" s="409"/>
      <c r="AC14" s="499">
        <v>28.5</v>
      </c>
      <c r="AD14" s="500"/>
      <c r="AE14" s="500"/>
      <c r="AF14" s="500"/>
      <c r="AG14" s="501"/>
      <c r="AH14" s="499">
        <v>30</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31.5</v>
      </c>
      <c r="CU14" s="517"/>
      <c r="CV14" s="517"/>
      <c r="CW14" s="517"/>
      <c r="CX14" s="517"/>
      <c r="CY14" s="517"/>
      <c r="CZ14" s="517"/>
      <c r="DA14" s="518"/>
      <c r="DB14" s="516">
        <v>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5139</v>
      </c>
      <c r="S15" s="507"/>
      <c r="T15" s="507"/>
      <c r="U15" s="507"/>
      <c r="V15" s="508"/>
      <c r="W15" s="509" t="s">
        <v>149</v>
      </c>
      <c r="X15" s="405"/>
      <c r="Y15" s="405"/>
      <c r="Z15" s="405"/>
      <c r="AA15" s="405"/>
      <c r="AB15" s="406"/>
      <c r="AC15" s="372">
        <v>393</v>
      </c>
      <c r="AD15" s="373"/>
      <c r="AE15" s="373"/>
      <c r="AF15" s="373"/>
      <c r="AG15" s="374"/>
      <c r="AH15" s="372">
        <v>410</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433578</v>
      </c>
      <c r="BO15" s="449"/>
      <c r="BP15" s="449"/>
      <c r="BQ15" s="449"/>
      <c r="BR15" s="449"/>
      <c r="BS15" s="449"/>
      <c r="BT15" s="449"/>
      <c r="BU15" s="450"/>
      <c r="BV15" s="448">
        <v>407935</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13.9</v>
      </c>
      <c r="AD16" s="500"/>
      <c r="AE16" s="500"/>
      <c r="AF16" s="500"/>
      <c r="AG16" s="501"/>
      <c r="AH16" s="499">
        <v>14.5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2928232</v>
      </c>
      <c r="BO16" s="420"/>
      <c r="BP16" s="420"/>
      <c r="BQ16" s="420"/>
      <c r="BR16" s="420"/>
      <c r="BS16" s="420"/>
      <c r="BT16" s="420"/>
      <c r="BU16" s="421"/>
      <c r="BV16" s="419">
        <v>2816574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1622</v>
      </c>
      <c r="AD17" s="373"/>
      <c r="AE17" s="373"/>
      <c r="AF17" s="373"/>
      <c r="AG17" s="374"/>
      <c r="AH17" s="372">
        <v>1566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534225</v>
      </c>
      <c r="BO17" s="420"/>
      <c r="BP17" s="420"/>
      <c r="BQ17" s="420"/>
      <c r="BR17" s="420"/>
      <c r="BS17" s="420"/>
      <c r="BT17" s="420"/>
      <c r="BU17" s="421"/>
      <c r="BV17" s="419">
        <v>502456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20.58</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55.5</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2696206</v>
      </c>
      <c r="BO18" s="420"/>
      <c r="BP18" s="420"/>
      <c r="BQ18" s="420"/>
      <c r="BR18" s="420"/>
      <c r="BS18" s="420"/>
      <c r="BT18" s="420"/>
      <c r="BU18" s="421"/>
      <c r="BV18" s="419">
        <v>2638251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249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3611141</v>
      </c>
      <c r="BO19" s="420"/>
      <c r="BP19" s="420"/>
      <c r="BQ19" s="420"/>
      <c r="BR19" s="420"/>
      <c r="BS19" s="420"/>
      <c r="BT19" s="420"/>
      <c r="BU19" s="421"/>
      <c r="BV19" s="419">
        <v>3657982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2160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6404389</v>
      </c>
      <c r="BO22" s="449"/>
      <c r="BP22" s="449"/>
      <c r="BQ22" s="449"/>
      <c r="BR22" s="449"/>
      <c r="BS22" s="449"/>
      <c r="BT22" s="449"/>
      <c r="BU22" s="450"/>
      <c r="BV22" s="448">
        <v>6211080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5635902</v>
      </c>
      <c r="BO23" s="420"/>
      <c r="BP23" s="420"/>
      <c r="BQ23" s="420"/>
      <c r="BR23" s="420"/>
      <c r="BS23" s="420"/>
      <c r="BT23" s="420"/>
      <c r="BU23" s="421"/>
      <c r="BV23" s="419">
        <v>5400976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6400</v>
      </c>
      <c r="R24" s="373"/>
      <c r="S24" s="373"/>
      <c r="T24" s="373"/>
      <c r="U24" s="373"/>
      <c r="V24" s="374"/>
      <c r="W24" s="462"/>
      <c r="X24" s="399"/>
      <c r="Y24" s="400"/>
      <c r="Z24" s="375" t="s">
        <v>174</v>
      </c>
      <c r="AA24" s="376"/>
      <c r="AB24" s="376"/>
      <c r="AC24" s="376"/>
      <c r="AD24" s="376"/>
      <c r="AE24" s="376"/>
      <c r="AF24" s="376"/>
      <c r="AG24" s="377"/>
      <c r="AH24" s="372">
        <v>100</v>
      </c>
      <c r="AI24" s="373"/>
      <c r="AJ24" s="373"/>
      <c r="AK24" s="373"/>
      <c r="AL24" s="374"/>
      <c r="AM24" s="372">
        <v>260400</v>
      </c>
      <c r="AN24" s="373"/>
      <c r="AO24" s="373"/>
      <c r="AP24" s="373"/>
      <c r="AQ24" s="373"/>
      <c r="AR24" s="374"/>
      <c r="AS24" s="372">
        <v>2604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5160952</v>
      </c>
      <c r="BO24" s="420"/>
      <c r="BP24" s="420"/>
      <c r="BQ24" s="420"/>
      <c r="BR24" s="420"/>
      <c r="BS24" s="420"/>
      <c r="BT24" s="420"/>
      <c r="BU24" s="421"/>
      <c r="BV24" s="419">
        <v>4852742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5200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231941</v>
      </c>
      <c r="BO25" s="449"/>
      <c r="BP25" s="449"/>
      <c r="BQ25" s="449"/>
      <c r="BR25" s="449"/>
      <c r="BS25" s="449"/>
      <c r="BT25" s="449"/>
      <c r="BU25" s="450"/>
      <c r="BV25" s="448">
        <v>349763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4900</v>
      </c>
      <c r="R26" s="373"/>
      <c r="S26" s="373"/>
      <c r="T26" s="373"/>
      <c r="U26" s="373"/>
      <c r="V26" s="374"/>
      <c r="W26" s="462"/>
      <c r="X26" s="399"/>
      <c r="Y26" s="400"/>
      <c r="Z26" s="375" t="s">
        <v>181</v>
      </c>
      <c r="AA26" s="430"/>
      <c r="AB26" s="430"/>
      <c r="AC26" s="430"/>
      <c r="AD26" s="430"/>
      <c r="AE26" s="430"/>
      <c r="AF26" s="430"/>
      <c r="AG26" s="431"/>
      <c r="AH26" s="372" t="s">
        <v>178</v>
      </c>
      <c r="AI26" s="373"/>
      <c r="AJ26" s="373"/>
      <c r="AK26" s="373"/>
      <c r="AL26" s="374"/>
      <c r="AM26" s="372" t="s">
        <v>178</v>
      </c>
      <c r="AN26" s="373"/>
      <c r="AO26" s="373"/>
      <c r="AP26" s="373"/>
      <c r="AQ26" s="373"/>
      <c r="AR26" s="374"/>
      <c r="AS26" s="372" t="s">
        <v>130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2970</v>
      </c>
      <c r="R27" s="373"/>
      <c r="S27" s="373"/>
      <c r="T27" s="373"/>
      <c r="U27" s="373"/>
      <c r="V27" s="374"/>
      <c r="W27" s="462"/>
      <c r="X27" s="399"/>
      <c r="Y27" s="400"/>
      <c r="Z27" s="375" t="s">
        <v>184</v>
      </c>
      <c r="AA27" s="376"/>
      <c r="AB27" s="376"/>
      <c r="AC27" s="376"/>
      <c r="AD27" s="376"/>
      <c r="AE27" s="376"/>
      <c r="AF27" s="376"/>
      <c r="AG27" s="377"/>
      <c r="AH27" s="372">
        <v>1</v>
      </c>
      <c r="AI27" s="373"/>
      <c r="AJ27" s="373"/>
      <c r="AK27" s="373"/>
      <c r="AL27" s="374"/>
      <c r="AM27" s="372" t="s">
        <v>185</v>
      </c>
      <c r="AN27" s="373"/>
      <c r="AO27" s="373"/>
      <c r="AP27" s="373"/>
      <c r="AQ27" s="373"/>
      <c r="AR27" s="374"/>
      <c r="AS27" s="372" t="s">
        <v>186</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10084</v>
      </c>
      <c r="BO27" s="454"/>
      <c r="BP27" s="454"/>
      <c r="BQ27" s="454"/>
      <c r="BR27" s="454"/>
      <c r="BS27" s="454"/>
      <c r="BT27" s="454"/>
      <c r="BU27" s="455"/>
      <c r="BV27" s="453">
        <v>10084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2450</v>
      </c>
      <c r="R28" s="373"/>
      <c r="S28" s="373"/>
      <c r="T28" s="373"/>
      <c r="U28" s="373"/>
      <c r="V28" s="374"/>
      <c r="W28" s="462"/>
      <c r="X28" s="399"/>
      <c r="Y28" s="400"/>
      <c r="Z28" s="375" t="s">
        <v>189</v>
      </c>
      <c r="AA28" s="376"/>
      <c r="AB28" s="376"/>
      <c r="AC28" s="376"/>
      <c r="AD28" s="376"/>
      <c r="AE28" s="376"/>
      <c r="AF28" s="376"/>
      <c r="AG28" s="377"/>
      <c r="AH28" s="372" t="s">
        <v>178</v>
      </c>
      <c r="AI28" s="373"/>
      <c r="AJ28" s="373"/>
      <c r="AK28" s="373"/>
      <c r="AL28" s="374"/>
      <c r="AM28" s="372" t="s">
        <v>178</v>
      </c>
      <c r="AN28" s="373"/>
      <c r="AO28" s="373"/>
      <c r="AP28" s="373"/>
      <c r="AQ28" s="373"/>
      <c r="AR28" s="374"/>
      <c r="AS28" s="372" t="s">
        <v>178</v>
      </c>
      <c r="AT28" s="373"/>
      <c r="AU28" s="373"/>
      <c r="AV28" s="373"/>
      <c r="AW28" s="373"/>
      <c r="AX28" s="432"/>
      <c r="AY28" s="436" t="s">
        <v>190</v>
      </c>
      <c r="AZ28" s="437"/>
      <c r="BA28" s="437"/>
      <c r="BB28" s="438"/>
      <c r="BC28" s="445" t="s">
        <v>49</v>
      </c>
      <c r="BD28" s="446"/>
      <c r="BE28" s="446"/>
      <c r="BF28" s="446"/>
      <c r="BG28" s="446"/>
      <c r="BH28" s="446"/>
      <c r="BI28" s="446"/>
      <c r="BJ28" s="446"/>
      <c r="BK28" s="446"/>
      <c r="BL28" s="446"/>
      <c r="BM28" s="447"/>
      <c r="BN28" s="448">
        <v>1259591</v>
      </c>
      <c r="BO28" s="449"/>
      <c r="BP28" s="449"/>
      <c r="BQ28" s="449"/>
      <c r="BR28" s="449"/>
      <c r="BS28" s="449"/>
      <c r="BT28" s="449"/>
      <c r="BU28" s="450"/>
      <c r="BV28" s="448">
        <v>1156769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8</v>
      </c>
      <c r="M29" s="373"/>
      <c r="N29" s="373"/>
      <c r="O29" s="373"/>
      <c r="P29" s="374"/>
      <c r="Q29" s="372">
        <v>2230</v>
      </c>
      <c r="R29" s="373"/>
      <c r="S29" s="373"/>
      <c r="T29" s="373"/>
      <c r="U29" s="373"/>
      <c r="V29" s="374"/>
      <c r="W29" s="463"/>
      <c r="X29" s="464"/>
      <c r="Y29" s="465"/>
      <c r="Z29" s="375" t="s">
        <v>192</v>
      </c>
      <c r="AA29" s="376"/>
      <c r="AB29" s="376"/>
      <c r="AC29" s="376"/>
      <c r="AD29" s="376"/>
      <c r="AE29" s="376"/>
      <c r="AF29" s="376"/>
      <c r="AG29" s="377"/>
      <c r="AH29" s="372">
        <v>101</v>
      </c>
      <c r="AI29" s="373"/>
      <c r="AJ29" s="373"/>
      <c r="AK29" s="373"/>
      <c r="AL29" s="374"/>
      <c r="AM29" s="372">
        <v>264229</v>
      </c>
      <c r="AN29" s="373"/>
      <c r="AO29" s="373"/>
      <c r="AP29" s="373"/>
      <c r="AQ29" s="373"/>
      <c r="AR29" s="374"/>
      <c r="AS29" s="372">
        <v>2616</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199997</v>
      </c>
      <c r="BO29" s="420"/>
      <c r="BP29" s="420"/>
      <c r="BQ29" s="420"/>
      <c r="BR29" s="420"/>
      <c r="BS29" s="420"/>
      <c r="BT29" s="420"/>
      <c r="BU29" s="421"/>
      <c r="BV29" s="419">
        <v>199996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88.8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683640</v>
      </c>
      <c r="BO30" s="454"/>
      <c r="BP30" s="454"/>
      <c r="BQ30" s="454"/>
      <c r="BR30" s="454"/>
      <c r="BS30" s="454"/>
      <c r="BT30" s="454"/>
      <c r="BU30" s="455"/>
      <c r="BV30" s="453">
        <v>604491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201</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与論町国民健康保険特別会計（事業勘定）</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与論町水道事業特別会計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与論町農業集落排水事業特別会計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与論空港株式会社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与論町介護保険特別会計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与論町と畜場特別会計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沖永良部与論地区広域事務組合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与論町後期高齢者医療特別会計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奄美群島広域事務組合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鹿児島県後期高齢者医療広域連合（一般会計）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鹿児島県後期高齢者医療広域連合（特別会計）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S6pkOCleKmrIm8C3yYSGzVGUUgCC0y6U/RSQdUb9RGxEL5s7qilZKd6uiINMmmIGGUb9ct+a61kYpKtKShdRw==" saltValue="jHbe7l5LWiDS7m4/+O6n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380240</v>
      </c>
      <c r="S5" s="677"/>
      <c r="T5" s="677"/>
      <c r="U5" s="677"/>
      <c r="V5" s="677"/>
      <c r="W5" s="677"/>
      <c r="X5" s="677"/>
      <c r="Y5" s="702"/>
      <c r="Z5" s="715">
        <v>6.2</v>
      </c>
      <c r="AA5" s="715"/>
      <c r="AB5" s="715"/>
      <c r="AC5" s="715"/>
      <c r="AD5" s="716">
        <v>380240</v>
      </c>
      <c r="AE5" s="716"/>
      <c r="AF5" s="716"/>
      <c r="AG5" s="716"/>
      <c r="AH5" s="716"/>
      <c r="AI5" s="716"/>
      <c r="AJ5" s="716"/>
      <c r="AK5" s="716"/>
      <c r="AL5" s="703">
        <v>12.4</v>
      </c>
      <c r="AM5" s="685"/>
      <c r="AN5" s="685"/>
      <c r="AO5" s="704"/>
      <c r="AP5" s="679" t="s">
        <v>232</v>
      </c>
      <c r="AQ5" s="680"/>
      <c r="AR5" s="680"/>
      <c r="AS5" s="680"/>
      <c r="AT5" s="680"/>
      <c r="AU5" s="680"/>
      <c r="AV5" s="680"/>
      <c r="AW5" s="680"/>
      <c r="AX5" s="680"/>
      <c r="AY5" s="680"/>
      <c r="AZ5" s="680"/>
      <c r="BA5" s="680"/>
      <c r="BB5" s="680"/>
      <c r="BC5" s="680"/>
      <c r="BD5" s="680"/>
      <c r="BE5" s="680"/>
      <c r="BF5" s="681"/>
      <c r="BG5" s="621">
        <v>380240</v>
      </c>
      <c r="BH5" s="622"/>
      <c r="BI5" s="622"/>
      <c r="BJ5" s="622"/>
      <c r="BK5" s="622"/>
      <c r="BL5" s="622"/>
      <c r="BM5" s="622"/>
      <c r="BN5" s="623"/>
      <c r="BO5" s="659">
        <v>100</v>
      </c>
      <c r="BP5" s="659"/>
      <c r="BQ5" s="659"/>
      <c r="BR5" s="659"/>
      <c r="BS5" s="660" t="s">
        <v>130</v>
      </c>
      <c r="BT5" s="660"/>
      <c r="BU5" s="660"/>
      <c r="BV5" s="660"/>
      <c r="BW5" s="660"/>
      <c r="BX5" s="660"/>
      <c r="BY5" s="660"/>
      <c r="BZ5" s="660"/>
      <c r="CA5" s="660"/>
      <c r="CB5" s="695"/>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37818</v>
      </c>
      <c r="S6" s="622"/>
      <c r="T6" s="622"/>
      <c r="U6" s="622"/>
      <c r="V6" s="622"/>
      <c r="W6" s="622"/>
      <c r="X6" s="622"/>
      <c r="Y6" s="623"/>
      <c r="Z6" s="659">
        <v>0.6</v>
      </c>
      <c r="AA6" s="659"/>
      <c r="AB6" s="659"/>
      <c r="AC6" s="659"/>
      <c r="AD6" s="660">
        <v>37818</v>
      </c>
      <c r="AE6" s="660"/>
      <c r="AF6" s="660"/>
      <c r="AG6" s="660"/>
      <c r="AH6" s="660"/>
      <c r="AI6" s="660"/>
      <c r="AJ6" s="660"/>
      <c r="AK6" s="660"/>
      <c r="AL6" s="624">
        <v>1.2</v>
      </c>
      <c r="AM6" s="625"/>
      <c r="AN6" s="625"/>
      <c r="AO6" s="661"/>
      <c r="AP6" s="618" t="s">
        <v>237</v>
      </c>
      <c r="AQ6" s="619"/>
      <c r="AR6" s="619"/>
      <c r="AS6" s="619"/>
      <c r="AT6" s="619"/>
      <c r="AU6" s="619"/>
      <c r="AV6" s="619"/>
      <c r="AW6" s="619"/>
      <c r="AX6" s="619"/>
      <c r="AY6" s="619"/>
      <c r="AZ6" s="619"/>
      <c r="BA6" s="619"/>
      <c r="BB6" s="619"/>
      <c r="BC6" s="619"/>
      <c r="BD6" s="619"/>
      <c r="BE6" s="619"/>
      <c r="BF6" s="620"/>
      <c r="BG6" s="621">
        <v>380240</v>
      </c>
      <c r="BH6" s="622"/>
      <c r="BI6" s="622"/>
      <c r="BJ6" s="622"/>
      <c r="BK6" s="622"/>
      <c r="BL6" s="622"/>
      <c r="BM6" s="622"/>
      <c r="BN6" s="623"/>
      <c r="BO6" s="659">
        <v>100</v>
      </c>
      <c r="BP6" s="659"/>
      <c r="BQ6" s="659"/>
      <c r="BR6" s="659"/>
      <c r="BS6" s="660" t="s">
        <v>130</v>
      </c>
      <c r="BT6" s="660"/>
      <c r="BU6" s="660"/>
      <c r="BV6" s="660"/>
      <c r="BW6" s="660"/>
      <c r="BX6" s="660"/>
      <c r="BY6" s="660"/>
      <c r="BZ6" s="660"/>
      <c r="CA6" s="660"/>
      <c r="CB6" s="695"/>
      <c r="CD6" s="679" t="s">
        <v>238</v>
      </c>
      <c r="CE6" s="680"/>
      <c r="CF6" s="680"/>
      <c r="CG6" s="680"/>
      <c r="CH6" s="680"/>
      <c r="CI6" s="680"/>
      <c r="CJ6" s="680"/>
      <c r="CK6" s="680"/>
      <c r="CL6" s="680"/>
      <c r="CM6" s="680"/>
      <c r="CN6" s="680"/>
      <c r="CO6" s="680"/>
      <c r="CP6" s="680"/>
      <c r="CQ6" s="681"/>
      <c r="CR6" s="621">
        <v>66904</v>
      </c>
      <c r="CS6" s="622"/>
      <c r="CT6" s="622"/>
      <c r="CU6" s="622"/>
      <c r="CV6" s="622"/>
      <c r="CW6" s="622"/>
      <c r="CX6" s="622"/>
      <c r="CY6" s="623"/>
      <c r="CZ6" s="703">
        <v>1.1000000000000001</v>
      </c>
      <c r="DA6" s="685"/>
      <c r="DB6" s="685"/>
      <c r="DC6" s="705"/>
      <c r="DD6" s="627" t="s">
        <v>130</v>
      </c>
      <c r="DE6" s="622"/>
      <c r="DF6" s="622"/>
      <c r="DG6" s="622"/>
      <c r="DH6" s="622"/>
      <c r="DI6" s="622"/>
      <c r="DJ6" s="622"/>
      <c r="DK6" s="622"/>
      <c r="DL6" s="622"/>
      <c r="DM6" s="622"/>
      <c r="DN6" s="622"/>
      <c r="DO6" s="622"/>
      <c r="DP6" s="623"/>
      <c r="DQ6" s="627">
        <v>66904</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97</v>
      </c>
      <c r="S7" s="622"/>
      <c r="T7" s="622"/>
      <c r="U7" s="622"/>
      <c r="V7" s="622"/>
      <c r="W7" s="622"/>
      <c r="X7" s="622"/>
      <c r="Y7" s="623"/>
      <c r="Z7" s="659">
        <v>0</v>
      </c>
      <c r="AA7" s="659"/>
      <c r="AB7" s="659"/>
      <c r="AC7" s="659"/>
      <c r="AD7" s="660">
        <v>97</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154836</v>
      </c>
      <c r="BH7" s="622"/>
      <c r="BI7" s="622"/>
      <c r="BJ7" s="622"/>
      <c r="BK7" s="622"/>
      <c r="BL7" s="622"/>
      <c r="BM7" s="622"/>
      <c r="BN7" s="623"/>
      <c r="BO7" s="659">
        <v>40.700000000000003</v>
      </c>
      <c r="BP7" s="659"/>
      <c r="BQ7" s="659"/>
      <c r="BR7" s="659"/>
      <c r="BS7" s="660" t="s">
        <v>130</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819025</v>
      </c>
      <c r="CS7" s="622"/>
      <c r="CT7" s="622"/>
      <c r="CU7" s="622"/>
      <c r="CV7" s="622"/>
      <c r="CW7" s="622"/>
      <c r="CX7" s="622"/>
      <c r="CY7" s="623"/>
      <c r="CZ7" s="659">
        <v>13.9</v>
      </c>
      <c r="DA7" s="659"/>
      <c r="DB7" s="659"/>
      <c r="DC7" s="659"/>
      <c r="DD7" s="627">
        <v>30978</v>
      </c>
      <c r="DE7" s="622"/>
      <c r="DF7" s="622"/>
      <c r="DG7" s="622"/>
      <c r="DH7" s="622"/>
      <c r="DI7" s="622"/>
      <c r="DJ7" s="622"/>
      <c r="DK7" s="622"/>
      <c r="DL7" s="622"/>
      <c r="DM7" s="622"/>
      <c r="DN7" s="622"/>
      <c r="DO7" s="622"/>
      <c r="DP7" s="623"/>
      <c r="DQ7" s="627">
        <v>481866</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942</v>
      </c>
      <c r="S8" s="622"/>
      <c r="T8" s="622"/>
      <c r="U8" s="622"/>
      <c r="V8" s="622"/>
      <c r="W8" s="622"/>
      <c r="X8" s="622"/>
      <c r="Y8" s="623"/>
      <c r="Z8" s="659">
        <v>0</v>
      </c>
      <c r="AA8" s="659"/>
      <c r="AB8" s="659"/>
      <c r="AC8" s="659"/>
      <c r="AD8" s="660">
        <v>942</v>
      </c>
      <c r="AE8" s="660"/>
      <c r="AF8" s="660"/>
      <c r="AG8" s="660"/>
      <c r="AH8" s="660"/>
      <c r="AI8" s="660"/>
      <c r="AJ8" s="660"/>
      <c r="AK8" s="660"/>
      <c r="AL8" s="624">
        <v>0</v>
      </c>
      <c r="AM8" s="625"/>
      <c r="AN8" s="625"/>
      <c r="AO8" s="661"/>
      <c r="AP8" s="618" t="s">
        <v>243</v>
      </c>
      <c r="AQ8" s="619"/>
      <c r="AR8" s="619"/>
      <c r="AS8" s="619"/>
      <c r="AT8" s="619"/>
      <c r="AU8" s="619"/>
      <c r="AV8" s="619"/>
      <c r="AW8" s="619"/>
      <c r="AX8" s="619"/>
      <c r="AY8" s="619"/>
      <c r="AZ8" s="619"/>
      <c r="BA8" s="619"/>
      <c r="BB8" s="619"/>
      <c r="BC8" s="619"/>
      <c r="BD8" s="619"/>
      <c r="BE8" s="619"/>
      <c r="BF8" s="620"/>
      <c r="BG8" s="621">
        <v>7239</v>
      </c>
      <c r="BH8" s="622"/>
      <c r="BI8" s="622"/>
      <c r="BJ8" s="622"/>
      <c r="BK8" s="622"/>
      <c r="BL8" s="622"/>
      <c r="BM8" s="622"/>
      <c r="BN8" s="623"/>
      <c r="BO8" s="659">
        <v>1.9</v>
      </c>
      <c r="BP8" s="659"/>
      <c r="BQ8" s="659"/>
      <c r="BR8" s="659"/>
      <c r="BS8" s="660" t="s">
        <v>244</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1269972</v>
      </c>
      <c r="CS8" s="622"/>
      <c r="CT8" s="622"/>
      <c r="CU8" s="622"/>
      <c r="CV8" s="622"/>
      <c r="CW8" s="622"/>
      <c r="CX8" s="622"/>
      <c r="CY8" s="623"/>
      <c r="CZ8" s="659">
        <v>21.6</v>
      </c>
      <c r="DA8" s="659"/>
      <c r="DB8" s="659"/>
      <c r="DC8" s="659"/>
      <c r="DD8" s="627">
        <v>28824</v>
      </c>
      <c r="DE8" s="622"/>
      <c r="DF8" s="622"/>
      <c r="DG8" s="622"/>
      <c r="DH8" s="622"/>
      <c r="DI8" s="622"/>
      <c r="DJ8" s="622"/>
      <c r="DK8" s="622"/>
      <c r="DL8" s="622"/>
      <c r="DM8" s="622"/>
      <c r="DN8" s="622"/>
      <c r="DO8" s="622"/>
      <c r="DP8" s="623"/>
      <c r="DQ8" s="627">
        <v>685522</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1066</v>
      </c>
      <c r="S9" s="622"/>
      <c r="T9" s="622"/>
      <c r="U9" s="622"/>
      <c r="V9" s="622"/>
      <c r="W9" s="622"/>
      <c r="X9" s="622"/>
      <c r="Y9" s="623"/>
      <c r="Z9" s="659">
        <v>0</v>
      </c>
      <c r="AA9" s="659"/>
      <c r="AB9" s="659"/>
      <c r="AC9" s="659"/>
      <c r="AD9" s="660">
        <v>1066</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129360</v>
      </c>
      <c r="BH9" s="622"/>
      <c r="BI9" s="622"/>
      <c r="BJ9" s="622"/>
      <c r="BK9" s="622"/>
      <c r="BL9" s="622"/>
      <c r="BM9" s="622"/>
      <c r="BN9" s="623"/>
      <c r="BO9" s="659">
        <v>34</v>
      </c>
      <c r="BP9" s="659"/>
      <c r="BQ9" s="659"/>
      <c r="BR9" s="659"/>
      <c r="BS9" s="660" t="s">
        <v>244</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954210</v>
      </c>
      <c r="CS9" s="622"/>
      <c r="CT9" s="622"/>
      <c r="CU9" s="622"/>
      <c r="CV9" s="622"/>
      <c r="CW9" s="622"/>
      <c r="CX9" s="622"/>
      <c r="CY9" s="623"/>
      <c r="CZ9" s="659">
        <v>16.2</v>
      </c>
      <c r="DA9" s="659"/>
      <c r="DB9" s="659"/>
      <c r="DC9" s="659"/>
      <c r="DD9" s="627">
        <v>637378</v>
      </c>
      <c r="DE9" s="622"/>
      <c r="DF9" s="622"/>
      <c r="DG9" s="622"/>
      <c r="DH9" s="622"/>
      <c r="DI9" s="622"/>
      <c r="DJ9" s="622"/>
      <c r="DK9" s="622"/>
      <c r="DL9" s="622"/>
      <c r="DM9" s="622"/>
      <c r="DN9" s="622"/>
      <c r="DO9" s="622"/>
      <c r="DP9" s="623"/>
      <c r="DQ9" s="627">
        <v>290002</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244</v>
      </c>
      <c r="AA10" s="659"/>
      <c r="AB10" s="659"/>
      <c r="AC10" s="659"/>
      <c r="AD10" s="660" t="s">
        <v>130</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11717</v>
      </c>
      <c r="BH10" s="622"/>
      <c r="BI10" s="622"/>
      <c r="BJ10" s="622"/>
      <c r="BK10" s="622"/>
      <c r="BL10" s="622"/>
      <c r="BM10" s="622"/>
      <c r="BN10" s="623"/>
      <c r="BO10" s="659">
        <v>3.1</v>
      </c>
      <c r="BP10" s="659"/>
      <c r="BQ10" s="659"/>
      <c r="BR10" s="659"/>
      <c r="BS10" s="660" t="s">
        <v>130</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244</v>
      </c>
      <c r="DA10" s="659"/>
      <c r="DB10" s="659"/>
      <c r="DC10" s="659"/>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123671</v>
      </c>
      <c r="S11" s="622"/>
      <c r="T11" s="622"/>
      <c r="U11" s="622"/>
      <c r="V11" s="622"/>
      <c r="W11" s="622"/>
      <c r="X11" s="622"/>
      <c r="Y11" s="623"/>
      <c r="Z11" s="624">
        <v>2</v>
      </c>
      <c r="AA11" s="625"/>
      <c r="AB11" s="625"/>
      <c r="AC11" s="626"/>
      <c r="AD11" s="627">
        <v>123671</v>
      </c>
      <c r="AE11" s="622"/>
      <c r="AF11" s="622"/>
      <c r="AG11" s="622"/>
      <c r="AH11" s="622"/>
      <c r="AI11" s="622"/>
      <c r="AJ11" s="622"/>
      <c r="AK11" s="623"/>
      <c r="AL11" s="624">
        <v>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6520</v>
      </c>
      <c r="BH11" s="622"/>
      <c r="BI11" s="622"/>
      <c r="BJ11" s="622"/>
      <c r="BK11" s="622"/>
      <c r="BL11" s="622"/>
      <c r="BM11" s="622"/>
      <c r="BN11" s="623"/>
      <c r="BO11" s="659">
        <v>1.7</v>
      </c>
      <c r="BP11" s="659"/>
      <c r="BQ11" s="659"/>
      <c r="BR11" s="659"/>
      <c r="BS11" s="660" t="s">
        <v>244</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589176</v>
      </c>
      <c r="CS11" s="622"/>
      <c r="CT11" s="622"/>
      <c r="CU11" s="622"/>
      <c r="CV11" s="622"/>
      <c r="CW11" s="622"/>
      <c r="CX11" s="622"/>
      <c r="CY11" s="623"/>
      <c r="CZ11" s="659">
        <v>10</v>
      </c>
      <c r="DA11" s="659"/>
      <c r="DB11" s="659"/>
      <c r="DC11" s="659"/>
      <c r="DD11" s="627">
        <v>108036</v>
      </c>
      <c r="DE11" s="622"/>
      <c r="DF11" s="622"/>
      <c r="DG11" s="622"/>
      <c r="DH11" s="622"/>
      <c r="DI11" s="622"/>
      <c r="DJ11" s="622"/>
      <c r="DK11" s="622"/>
      <c r="DL11" s="622"/>
      <c r="DM11" s="622"/>
      <c r="DN11" s="622"/>
      <c r="DO11" s="622"/>
      <c r="DP11" s="623"/>
      <c r="DQ11" s="627">
        <v>239463</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244</v>
      </c>
      <c r="AA12" s="659"/>
      <c r="AB12" s="659"/>
      <c r="AC12" s="659"/>
      <c r="AD12" s="660" t="s">
        <v>244</v>
      </c>
      <c r="AE12" s="660"/>
      <c r="AF12" s="660"/>
      <c r="AG12" s="660"/>
      <c r="AH12" s="660"/>
      <c r="AI12" s="660"/>
      <c r="AJ12" s="660"/>
      <c r="AK12" s="660"/>
      <c r="AL12" s="624" t="s">
        <v>130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155552</v>
      </c>
      <c r="BH12" s="622"/>
      <c r="BI12" s="622"/>
      <c r="BJ12" s="622"/>
      <c r="BK12" s="622"/>
      <c r="BL12" s="622"/>
      <c r="BM12" s="622"/>
      <c r="BN12" s="623"/>
      <c r="BO12" s="659">
        <v>40.9</v>
      </c>
      <c r="BP12" s="659"/>
      <c r="BQ12" s="659"/>
      <c r="BR12" s="659"/>
      <c r="BS12" s="660" t="s">
        <v>244</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309010</v>
      </c>
      <c r="CS12" s="622"/>
      <c r="CT12" s="622"/>
      <c r="CU12" s="622"/>
      <c r="CV12" s="622"/>
      <c r="CW12" s="622"/>
      <c r="CX12" s="622"/>
      <c r="CY12" s="623"/>
      <c r="CZ12" s="659">
        <v>5.2</v>
      </c>
      <c r="DA12" s="659"/>
      <c r="DB12" s="659"/>
      <c r="DC12" s="659"/>
      <c r="DD12" s="627">
        <v>19114</v>
      </c>
      <c r="DE12" s="622"/>
      <c r="DF12" s="622"/>
      <c r="DG12" s="622"/>
      <c r="DH12" s="622"/>
      <c r="DI12" s="622"/>
      <c r="DJ12" s="622"/>
      <c r="DK12" s="622"/>
      <c r="DL12" s="622"/>
      <c r="DM12" s="622"/>
      <c r="DN12" s="622"/>
      <c r="DO12" s="622"/>
      <c r="DP12" s="623"/>
      <c r="DQ12" s="627">
        <v>173613</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151325</v>
      </c>
      <c r="BH13" s="622"/>
      <c r="BI13" s="622"/>
      <c r="BJ13" s="622"/>
      <c r="BK13" s="622"/>
      <c r="BL13" s="622"/>
      <c r="BM13" s="622"/>
      <c r="BN13" s="623"/>
      <c r="BO13" s="659">
        <v>39.799999999999997</v>
      </c>
      <c r="BP13" s="659"/>
      <c r="BQ13" s="659"/>
      <c r="BR13" s="659"/>
      <c r="BS13" s="660" t="s">
        <v>244</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578264</v>
      </c>
      <c r="CS13" s="622"/>
      <c r="CT13" s="622"/>
      <c r="CU13" s="622"/>
      <c r="CV13" s="622"/>
      <c r="CW13" s="622"/>
      <c r="CX13" s="622"/>
      <c r="CY13" s="623"/>
      <c r="CZ13" s="659">
        <v>9.8000000000000007</v>
      </c>
      <c r="DA13" s="659"/>
      <c r="DB13" s="659"/>
      <c r="DC13" s="659"/>
      <c r="DD13" s="627">
        <v>429467</v>
      </c>
      <c r="DE13" s="622"/>
      <c r="DF13" s="622"/>
      <c r="DG13" s="622"/>
      <c r="DH13" s="622"/>
      <c r="DI13" s="622"/>
      <c r="DJ13" s="622"/>
      <c r="DK13" s="622"/>
      <c r="DL13" s="622"/>
      <c r="DM13" s="622"/>
      <c r="DN13" s="622"/>
      <c r="DO13" s="622"/>
      <c r="DP13" s="623"/>
      <c r="DQ13" s="627">
        <v>217267</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244</v>
      </c>
      <c r="S14" s="622"/>
      <c r="T14" s="622"/>
      <c r="U14" s="622"/>
      <c r="V14" s="622"/>
      <c r="W14" s="622"/>
      <c r="X14" s="622"/>
      <c r="Y14" s="623"/>
      <c r="Z14" s="659" t="s">
        <v>130</v>
      </c>
      <c r="AA14" s="659"/>
      <c r="AB14" s="659"/>
      <c r="AC14" s="659"/>
      <c r="AD14" s="660" t="s">
        <v>130</v>
      </c>
      <c r="AE14" s="660"/>
      <c r="AF14" s="660"/>
      <c r="AG14" s="660"/>
      <c r="AH14" s="660"/>
      <c r="AI14" s="660"/>
      <c r="AJ14" s="660"/>
      <c r="AK14" s="660"/>
      <c r="AL14" s="624" t="s">
        <v>244</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26984</v>
      </c>
      <c r="BH14" s="622"/>
      <c r="BI14" s="622"/>
      <c r="BJ14" s="622"/>
      <c r="BK14" s="622"/>
      <c r="BL14" s="622"/>
      <c r="BM14" s="622"/>
      <c r="BN14" s="623"/>
      <c r="BO14" s="659">
        <v>7.1</v>
      </c>
      <c r="BP14" s="659"/>
      <c r="BQ14" s="659"/>
      <c r="BR14" s="659"/>
      <c r="BS14" s="660" t="s">
        <v>130</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198932</v>
      </c>
      <c r="CS14" s="622"/>
      <c r="CT14" s="622"/>
      <c r="CU14" s="622"/>
      <c r="CV14" s="622"/>
      <c r="CW14" s="622"/>
      <c r="CX14" s="622"/>
      <c r="CY14" s="623"/>
      <c r="CZ14" s="659">
        <v>3.4</v>
      </c>
      <c r="DA14" s="659"/>
      <c r="DB14" s="659"/>
      <c r="DC14" s="659"/>
      <c r="DD14" s="627">
        <v>64462</v>
      </c>
      <c r="DE14" s="622"/>
      <c r="DF14" s="622"/>
      <c r="DG14" s="622"/>
      <c r="DH14" s="622"/>
      <c r="DI14" s="622"/>
      <c r="DJ14" s="622"/>
      <c r="DK14" s="622"/>
      <c r="DL14" s="622"/>
      <c r="DM14" s="622"/>
      <c r="DN14" s="622"/>
      <c r="DO14" s="622"/>
      <c r="DP14" s="623"/>
      <c r="DQ14" s="627">
        <v>154416</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42868</v>
      </c>
      <c r="BH15" s="622"/>
      <c r="BI15" s="622"/>
      <c r="BJ15" s="622"/>
      <c r="BK15" s="622"/>
      <c r="BL15" s="622"/>
      <c r="BM15" s="622"/>
      <c r="BN15" s="623"/>
      <c r="BO15" s="659">
        <v>11.3</v>
      </c>
      <c r="BP15" s="659"/>
      <c r="BQ15" s="659"/>
      <c r="BR15" s="659"/>
      <c r="BS15" s="660" t="s">
        <v>244</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474068</v>
      </c>
      <c r="CS15" s="622"/>
      <c r="CT15" s="622"/>
      <c r="CU15" s="622"/>
      <c r="CV15" s="622"/>
      <c r="CW15" s="622"/>
      <c r="CX15" s="622"/>
      <c r="CY15" s="623"/>
      <c r="CZ15" s="659">
        <v>8</v>
      </c>
      <c r="DA15" s="659"/>
      <c r="DB15" s="659"/>
      <c r="DC15" s="659"/>
      <c r="DD15" s="627">
        <v>6888</v>
      </c>
      <c r="DE15" s="622"/>
      <c r="DF15" s="622"/>
      <c r="DG15" s="622"/>
      <c r="DH15" s="622"/>
      <c r="DI15" s="622"/>
      <c r="DJ15" s="622"/>
      <c r="DK15" s="622"/>
      <c r="DL15" s="622"/>
      <c r="DM15" s="622"/>
      <c r="DN15" s="622"/>
      <c r="DO15" s="622"/>
      <c r="DP15" s="623"/>
      <c r="DQ15" s="627">
        <v>438077</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1836</v>
      </c>
      <c r="S16" s="622"/>
      <c r="T16" s="622"/>
      <c r="U16" s="622"/>
      <c r="V16" s="622"/>
      <c r="W16" s="622"/>
      <c r="X16" s="622"/>
      <c r="Y16" s="623"/>
      <c r="Z16" s="659">
        <v>0</v>
      </c>
      <c r="AA16" s="659"/>
      <c r="AB16" s="659"/>
      <c r="AC16" s="659"/>
      <c r="AD16" s="660">
        <v>1836</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130</v>
      </c>
      <c r="BP16" s="659"/>
      <c r="BQ16" s="659"/>
      <c r="BR16" s="659"/>
      <c r="BS16" s="660" t="s">
        <v>244</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t="s">
        <v>244</v>
      </c>
      <c r="CS16" s="622"/>
      <c r="CT16" s="622"/>
      <c r="CU16" s="622"/>
      <c r="CV16" s="622"/>
      <c r="CW16" s="622"/>
      <c r="CX16" s="622"/>
      <c r="CY16" s="623"/>
      <c r="CZ16" s="659" t="s">
        <v>130</v>
      </c>
      <c r="DA16" s="659"/>
      <c r="DB16" s="659"/>
      <c r="DC16" s="659"/>
      <c r="DD16" s="627" t="s">
        <v>244</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5975</v>
      </c>
      <c r="S17" s="622"/>
      <c r="T17" s="622"/>
      <c r="U17" s="622"/>
      <c r="V17" s="622"/>
      <c r="W17" s="622"/>
      <c r="X17" s="622"/>
      <c r="Y17" s="623"/>
      <c r="Z17" s="659">
        <v>0.1</v>
      </c>
      <c r="AA17" s="659"/>
      <c r="AB17" s="659"/>
      <c r="AC17" s="659"/>
      <c r="AD17" s="660">
        <v>5975</v>
      </c>
      <c r="AE17" s="660"/>
      <c r="AF17" s="660"/>
      <c r="AG17" s="660"/>
      <c r="AH17" s="660"/>
      <c r="AI17" s="660"/>
      <c r="AJ17" s="660"/>
      <c r="AK17" s="660"/>
      <c r="AL17" s="624">
        <v>0.2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244</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633481</v>
      </c>
      <c r="CS17" s="622"/>
      <c r="CT17" s="622"/>
      <c r="CU17" s="622"/>
      <c r="CV17" s="622"/>
      <c r="CW17" s="622"/>
      <c r="CX17" s="622"/>
      <c r="CY17" s="623"/>
      <c r="CZ17" s="659">
        <v>10.7</v>
      </c>
      <c r="DA17" s="659"/>
      <c r="DB17" s="659"/>
      <c r="DC17" s="659"/>
      <c r="DD17" s="627" t="s">
        <v>130</v>
      </c>
      <c r="DE17" s="622"/>
      <c r="DF17" s="622"/>
      <c r="DG17" s="622"/>
      <c r="DH17" s="622"/>
      <c r="DI17" s="622"/>
      <c r="DJ17" s="622"/>
      <c r="DK17" s="622"/>
      <c r="DL17" s="622"/>
      <c r="DM17" s="622"/>
      <c r="DN17" s="622"/>
      <c r="DO17" s="622"/>
      <c r="DP17" s="623"/>
      <c r="DQ17" s="627">
        <v>628509</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904</v>
      </c>
      <c r="S18" s="622"/>
      <c r="T18" s="622"/>
      <c r="U18" s="622"/>
      <c r="V18" s="622"/>
      <c r="W18" s="622"/>
      <c r="X18" s="622"/>
      <c r="Y18" s="623"/>
      <c r="Z18" s="659">
        <v>0</v>
      </c>
      <c r="AA18" s="659"/>
      <c r="AB18" s="659"/>
      <c r="AC18" s="659"/>
      <c r="AD18" s="660">
        <v>904</v>
      </c>
      <c r="AE18" s="660"/>
      <c r="AF18" s="660"/>
      <c r="AG18" s="660"/>
      <c r="AH18" s="660"/>
      <c r="AI18" s="660"/>
      <c r="AJ18" s="660"/>
      <c r="AK18" s="660"/>
      <c r="AL18" s="624">
        <v>0</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244</v>
      </c>
      <c r="BH18" s="622"/>
      <c r="BI18" s="622"/>
      <c r="BJ18" s="622"/>
      <c r="BK18" s="622"/>
      <c r="BL18" s="622"/>
      <c r="BM18" s="622"/>
      <c r="BN18" s="623"/>
      <c r="BO18" s="659" t="s">
        <v>130</v>
      </c>
      <c r="BP18" s="659"/>
      <c r="BQ18" s="659"/>
      <c r="BR18" s="659"/>
      <c r="BS18" s="660" t="s">
        <v>244</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244</v>
      </c>
      <c r="DA18" s="659"/>
      <c r="DB18" s="659"/>
      <c r="DC18" s="659"/>
      <c r="DD18" s="627" t="s">
        <v>130</v>
      </c>
      <c r="DE18" s="622"/>
      <c r="DF18" s="622"/>
      <c r="DG18" s="622"/>
      <c r="DH18" s="622"/>
      <c r="DI18" s="622"/>
      <c r="DJ18" s="622"/>
      <c r="DK18" s="622"/>
      <c r="DL18" s="622"/>
      <c r="DM18" s="622"/>
      <c r="DN18" s="622"/>
      <c r="DO18" s="622"/>
      <c r="DP18" s="623"/>
      <c r="DQ18" s="627" t="s">
        <v>244</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904</v>
      </c>
      <c r="S19" s="622"/>
      <c r="T19" s="622"/>
      <c r="U19" s="622"/>
      <c r="V19" s="622"/>
      <c r="W19" s="622"/>
      <c r="X19" s="622"/>
      <c r="Y19" s="623"/>
      <c r="Z19" s="659">
        <v>0</v>
      </c>
      <c r="AA19" s="659"/>
      <c r="AB19" s="659"/>
      <c r="AC19" s="659"/>
      <c r="AD19" s="660">
        <v>904</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244</v>
      </c>
      <c r="BP19" s="659"/>
      <c r="BQ19" s="659"/>
      <c r="BR19" s="659"/>
      <c r="BS19" s="660" t="s">
        <v>244</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244</v>
      </c>
      <c r="CS19" s="622"/>
      <c r="CT19" s="622"/>
      <c r="CU19" s="622"/>
      <c r="CV19" s="622"/>
      <c r="CW19" s="622"/>
      <c r="CX19" s="622"/>
      <c r="CY19" s="623"/>
      <c r="CZ19" s="659" t="s">
        <v>244</v>
      </c>
      <c r="DA19" s="659"/>
      <c r="DB19" s="659"/>
      <c r="DC19" s="659"/>
      <c r="DD19" s="627" t="s">
        <v>130</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t="s">
        <v>130</v>
      </c>
      <c r="S20" s="622"/>
      <c r="T20" s="622"/>
      <c r="U20" s="622"/>
      <c r="V20" s="622"/>
      <c r="W20" s="622"/>
      <c r="X20" s="622"/>
      <c r="Y20" s="623"/>
      <c r="Z20" s="659" t="s">
        <v>244</v>
      </c>
      <c r="AA20" s="659"/>
      <c r="AB20" s="659"/>
      <c r="AC20" s="659"/>
      <c r="AD20" s="660" t="s">
        <v>244</v>
      </c>
      <c r="AE20" s="660"/>
      <c r="AF20" s="660"/>
      <c r="AG20" s="660"/>
      <c r="AH20" s="660"/>
      <c r="AI20" s="660"/>
      <c r="AJ20" s="660"/>
      <c r="AK20" s="660"/>
      <c r="AL20" s="624" t="s">
        <v>244</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244</v>
      </c>
      <c r="BP20" s="659"/>
      <c r="BQ20" s="659"/>
      <c r="BR20" s="659"/>
      <c r="BS20" s="660" t="s">
        <v>130</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5893042</v>
      </c>
      <c r="CS20" s="622"/>
      <c r="CT20" s="622"/>
      <c r="CU20" s="622"/>
      <c r="CV20" s="622"/>
      <c r="CW20" s="622"/>
      <c r="CX20" s="622"/>
      <c r="CY20" s="623"/>
      <c r="CZ20" s="659">
        <v>100</v>
      </c>
      <c r="DA20" s="659"/>
      <c r="DB20" s="659"/>
      <c r="DC20" s="659"/>
      <c r="DD20" s="627">
        <v>1325147</v>
      </c>
      <c r="DE20" s="622"/>
      <c r="DF20" s="622"/>
      <c r="DG20" s="622"/>
      <c r="DH20" s="622"/>
      <c r="DI20" s="622"/>
      <c r="DJ20" s="622"/>
      <c r="DK20" s="622"/>
      <c r="DL20" s="622"/>
      <c r="DM20" s="622"/>
      <c r="DN20" s="622"/>
      <c r="DO20" s="622"/>
      <c r="DP20" s="623"/>
      <c r="DQ20" s="627">
        <v>3375639</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2677731</v>
      </c>
      <c r="S21" s="622"/>
      <c r="T21" s="622"/>
      <c r="U21" s="622"/>
      <c r="V21" s="622"/>
      <c r="W21" s="622"/>
      <c r="X21" s="622"/>
      <c r="Y21" s="623"/>
      <c r="Z21" s="659">
        <v>43.7</v>
      </c>
      <c r="AA21" s="659"/>
      <c r="AB21" s="659"/>
      <c r="AC21" s="659"/>
      <c r="AD21" s="660">
        <v>2493526</v>
      </c>
      <c r="AE21" s="660"/>
      <c r="AF21" s="660"/>
      <c r="AG21" s="660"/>
      <c r="AH21" s="660"/>
      <c r="AI21" s="660"/>
      <c r="AJ21" s="660"/>
      <c r="AK21" s="660"/>
      <c r="AL21" s="624">
        <v>81.400000000000006</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2493526</v>
      </c>
      <c r="S22" s="622"/>
      <c r="T22" s="622"/>
      <c r="U22" s="622"/>
      <c r="V22" s="622"/>
      <c r="W22" s="622"/>
      <c r="X22" s="622"/>
      <c r="Y22" s="623"/>
      <c r="Z22" s="659">
        <v>40.700000000000003</v>
      </c>
      <c r="AA22" s="659"/>
      <c r="AB22" s="659"/>
      <c r="AC22" s="659"/>
      <c r="AD22" s="660">
        <v>2493526</v>
      </c>
      <c r="AE22" s="660"/>
      <c r="AF22" s="660"/>
      <c r="AG22" s="660"/>
      <c r="AH22" s="660"/>
      <c r="AI22" s="660"/>
      <c r="AJ22" s="660"/>
      <c r="AK22" s="660"/>
      <c r="AL22" s="624">
        <v>81.400000000000006</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184205</v>
      </c>
      <c r="S23" s="622"/>
      <c r="T23" s="622"/>
      <c r="U23" s="622"/>
      <c r="V23" s="622"/>
      <c r="W23" s="622"/>
      <c r="X23" s="622"/>
      <c r="Y23" s="623"/>
      <c r="Z23" s="659">
        <v>3</v>
      </c>
      <c r="AA23" s="659"/>
      <c r="AB23" s="659"/>
      <c r="AC23" s="659"/>
      <c r="AD23" s="660" t="s">
        <v>244</v>
      </c>
      <c r="AE23" s="660"/>
      <c r="AF23" s="660"/>
      <c r="AG23" s="660"/>
      <c r="AH23" s="660"/>
      <c r="AI23" s="660"/>
      <c r="AJ23" s="660"/>
      <c r="AK23" s="660"/>
      <c r="AL23" s="624" t="s">
        <v>130</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244</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5"/>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244</v>
      </c>
      <c r="AE24" s="660"/>
      <c r="AF24" s="660"/>
      <c r="AG24" s="660"/>
      <c r="AH24" s="660"/>
      <c r="AI24" s="660"/>
      <c r="AJ24" s="660"/>
      <c r="AK24" s="660"/>
      <c r="AL24" s="624" t="s">
        <v>130</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244</v>
      </c>
      <c r="BP24" s="659"/>
      <c r="BQ24" s="659"/>
      <c r="BR24" s="659"/>
      <c r="BS24" s="660" t="s">
        <v>130</v>
      </c>
      <c r="BT24" s="660"/>
      <c r="BU24" s="660"/>
      <c r="BV24" s="660"/>
      <c r="BW24" s="660"/>
      <c r="BX24" s="660"/>
      <c r="BY24" s="660"/>
      <c r="BZ24" s="660"/>
      <c r="CA24" s="660"/>
      <c r="CB24" s="695"/>
      <c r="CD24" s="679" t="s">
        <v>296</v>
      </c>
      <c r="CE24" s="680"/>
      <c r="CF24" s="680"/>
      <c r="CG24" s="680"/>
      <c r="CH24" s="680"/>
      <c r="CI24" s="680"/>
      <c r="CJ24" s="680"/>
      <c r="CK24" s="680"/>
      <c r="CL24" s="680"/>
      <c r="CM24" s="680"/>
      <c r="CN24" s="680"/>
      <c r="CO24" s="680"/>
      <c r="CP24" s="680"/>
      <c r="CQ24" s="681"/>
      <c r="CR24" s="676">
        <v>2082897</v>
      </c>
      <c r="CS24" s="677"/>
      <c r="CT24" s="677"/>
      <c r="CU24" s="677"/>
      <c r="CV24" s="677"/>
      <c r="CW24" s="677"/>
      <c r="CX24" s="677"/>
      <c r="CY24" s="702"/>
      <c r="CZ24" s="703">
        <v>35.299999999999997</v>
      </c>
      <c r="DA24" s="685"/>
      <c r="DB24" s="685"/>
      <c r="DC24" s="705"/>
      <c r="DD24" s="701">
        <v>1640637</v>
      </c>
      <c r="DE24" s="677"/>
      <c r="DF24" s="677"/>
      <c r="DG24" s="677"/>
      <c r="DH24" s="677"/>
      <c r="DI24" s="677"/>
      <c r="DJ24" s="677"/>
      <c r="DK24" s="702"/>
      <c r="DL24" s="701">
        <v>1629526</v>
      </c>
      <c r="DM24" s="677"/>
      <c r="DN24" s="677"/>
      <c r="DO24" s="677"/>
      <c r="DP24" s="677"/>
      <c r="DQ24" s="677"/>
      <c r="DR24" s="677"/>
      <c r="DS24" s="677"/>
      <c r="DT24" s="677"/>
      <c r="DU24" s="677"/>
      <c r="DV24" s="702"/>
      <c r="DW24" s="703">
        <v>52.8</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3230280</v>
      </c>
      <c r="S25" s="622"/>
      <c r="T25" s="622"/>
      <c r="U25" s="622"/>
      <c r="V25" s="622"/>
      <c r="W25" s="622"/>
      <c r="X25" s="622"/>
      <c r="Y25" s="623"/>
      <c r="Z25" s="659">
        <v>52.7</v>
      </c>
      <c r="AA25" s="659"/>
      <c r="AB25" s="659"/>
      <c r="AC25" s="659"/>
      <c r="AD25" s="660">
        <v>3046075</v>
      </c>
      <c r="AE25" s="660"/>
      <c r="AF25" s="660"/>
      <c r="AG25" s="660"/>
      <c r="AH25" s="660"/>
      <c r="AI25" s="660"/>
      <c r="AJ25" s="660"/>
      <c r="AK25" s="660"/>
      <c r="AL25" s="624">
        <v>99.4</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244</v>
      </c>
      <c r="BP25" s="659"/>
      <c r="BQ25" s="659"/>
      <c r="BR25" s="659"/>
      <c r="BS25" s="660" t="s">
        <v>244</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1030275</v>
      </c>
      <c r="CS25" s="634"/>
      <c r="CT25" s="634"/>
      <c r="CU25" s="634"/>
      <c r="CV25" s="634"/>
      <c r="CW25" s="634"/>
      <c r="CX25" s="634"/>
      <c r="CY25" s="635"/>
      <c r="CZ25" s="624">
        <v>17.5</v>
      </c>
      <c r="DA25" s="636"/>
      <c r="DB25" s="636"/>
      <c r="DC25" s="637"/>
      <c r="DD25" s="627">
        <v>895691</v>
      </c>
      <c r="DE25" s="634"/>
      <c r="DF25" s="634"/>
      <c r="DG25" s="634"/>
      <c r="DH25" s="634"/>
      <c r="DI25" s="634"/>
      <c r="DJ25" s="634"/>
      <c r="DK25" s="635"/>
      <c r="DL25" s="627">
        <v>887814</v>
      </c>
      <c r="DM25" s="634"/>
      <c r="DN25" s="634"/>
      <c r="DO25" s="634"/>
      <c r="DP25" s="634"/>
      <c r="DQ25" s="634"/>
      <c r="DR25" s="634"/>
      <c r="DS25" s="634"/>
      <c r="DT25" s="634"/>
      <c r="DU25" s="634"/>
      <c r="DV25" s="635"/>
      <c r="DW25" s="624">
        <v>28.8</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593</v>
      </c>
      <c r="S26" s="622"/>
      <c r="T26" s="622"/>
      <c r="U26" s="622"/>
      <c r="V26" s="622"/>
      <c r="W26" s="622"/>
      <c r="X26" s="622"/>
      <c r="Y26" s="623"/>
      <c r="Z26" s="659">
        <v>0</v>
      </c>
      <c r="AA26" s="659"/>
      <c r="AB26" s="659"/>
      <c r="AC26" s="659"/>
      <c r="AD26" s="660">
        <v>593</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244</v>
      </c>
      <c r="BH26" s="622"/>
      <c r="BI26" s="622"/>
      <c r="BJ26" s="622"/>
      <c r="BK26" s="622"/>
      <c r="BL26" s="622"/>
      <c r="BM26" s="622"/>
      <c r="BN26" s="623"/>
      <c r="BO26" s="659" t="s">
        <v>244</v>
      </c>
      <c r="BP26" s="659"/>
      <c r="BQ26" s="659"/>
      <c r="BR26" s="659"/>
      <c r="BS26" s="660" t="s">
        <v>130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457159</v>
      </c>
      <c r="CS26" s="622"/>
      <c r="CT26" s="622"/>
      <c r="CU26" s="622"/>
      <c r="CV26" s="622"/>
      <c r="CW26" s="622"/>
      <c r="CX26" s="622"/>
      <c r="CY26" s="623"/>
      <c r="CZ26" s="624">
        <v>7.8</v>
      </c>
      <c r="DA26" s="636"/>
      <c r="DB26" s="636"/>
      <c r="DC26" s="637"/>
      <c r="DD26" s="627">
        <v>405048</v>
      </c>
      <c r="DE26" s="622"/>
      <c r="DF26" s="622"/>
      <c r="DG26" s="622"/>
      <c r="DH26" s="622"/>
      <c r="DI26" s="622"/>
      <c r="DJ26" s="622"/>
      <c r="DK26" s="623"/>
      <c r="DL26" s="627" t="s">
        <v>130</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12223</v>
      </c>
      <c r="S27" s="622"/>
      <c r="T27" s="622"/>
      <c r="U27" s="622"/>
      <c r="V27" s="622"/>
      <c r="W27" s="622"/>
      <c r="X27" s="622"/>
      <c r="Y27" s="623"/>
      <c r="Z27" s="659">
        <v>0.2</v>
      </c>
      <c r="AA27" s="659"/>
      <c r="AB27" s="659"/>
      <c r="AC27" s="659"/>
      <c r="AD27" s="660" t="s">
        <v>130</v>
      </c>
      <c r="AE27" s="660"/>
      <c r="AF27" s="660"/>
      <c r="AG27" s="660"/>
      <c r="AH27" s="660"/>
      <c r="AI27" s="660"/>
      <c r="AJ27" s="660"/>
      <c r="AK27" s="660"/>
      <c r="AL27" s="624" t="s">
        <v>244</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380240</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419141</v>
      </c>
      <c r="CS27" s="634"/>
      <c r="CT27" s="634"/>
      <c r="CU27" s="634"/>
      <c r="CV27" s="634"/>
      <c r="CW27" s="634"/>
      <c r="CX27" s="634"/>
      <c r="CY27" s="635"/>
      <c r="CZ27" s="624">
        <v>7.1</v>
      </c>
      <c r="DA27" s="636"/>
      <c r="DB27" s="636"/>
      <c r="DC27" s="637"/>
      <c r="DD27" s="627">
        <v>116437</v>
      </c>
      <c r="DE27" s="634"/>
      <c r="DF27" s="634"/>
      <c r="DG27" s="634"/>
      <c r="DH27" s="634"/>
      <c r="DI27" s="634"/>
      <c r="DJ27" s="634"/>
      <c r="DK27" s="635"/>
      <c r="DL27" s="627">
        <v>113203</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72259</v>
      </c>
      <c r="S28" s="622"/>
      <c r="T28" s="622"/>
      <c r="U28" s="622"/>
      <c r="V28" s="622"/>
      <c r="W28" s="622"/>
      <c r="X28" s="622"/>
      <c r="Y28" s="623"/>
      <c r="Z28" s="659">
        <v>1.2</v>
      </c>
      <c r="AA28" s="659"/>
      <c r="AB28" s="659"/>
      <c r="AC28" s="659"/>
      <c r="AD28" s="660">
        <v>12026</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633481</v>
      </c>
      <c r="CS28" s="622"/>
      <c r="CT28" s="622"/>
      <c r="CU28" s="622"/>
      <c r="CV28" s="622"/>
      <c r="CW28" s="622"/>
      <c r="CX28" s="622"/>
      <c r="CY28" s="623"/>
      <c r="CZ28" s="624">
        <v>10.7</v>
      </c>
      <c r="DA28" s="636"/>
      <c r="DB28" s="636"/>
      <c r="DC28" s="637"/>
      <c r="DD28" s="627">
        <v>628509</v>
      </c>
      <c r="DE28" s="622"/>
      <c r="DF28" s="622"/>
      <c r="DG28" s="622"/>
      <c r="DH28" s="622"/>
      <c r="DI28" s="622"/>
      <c r="DJ28" s="622"/>
      <c r="DK28" s="623"/>
      <c r="DL28" s="627">
        <v>628509</v>
      </c>
      <c r="DM28" s="622"/>
      <c r="DN28" s="622"/>
      <c r="DO28" s="622"/>
      <c r="DP28" s="622"/>
      <c r="DQ28" s="622"/>
      <c r="DR28" s="622"/>
      <c r="DS28" s="622"/>
      <c r="DT28" s="622"/>
      <c r="DU28" s="622"/>
      <c r="DV28" s="623"/>
      <c r="DW28" s="624">
        <v>20.399999999999999</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10358</v>
      </c>
      <c r="S29" s="622"/>
      <c r="T29" s="622"/>
      <c r="U29" s="622"/>
      <c r="V29" s="622"/>
      <c r="W29" s="622"/>
      <c r="X29" s="622"/>
      <c r="Y29" s="623"/>
      <c r="Z29" s="659">
        <v>0.2</v>
      </c>
      <c r="AA29" s="659"/>
      <c r="AB29" s="659"/>
      <c r="AC29" s="659"/>
      <c r="AD29" s="660" t="s">
        <v>244</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71</v>
      </c>
      <c r="CG29" s="619"/>
      <c r="CH29" s="619"/>
      <c r="CI29" s="619"/>
      <c r="CJ29" s="619"/>
      <c r="CK29" s="619"/>
      <c r="CL29" s="619"/>
      <c r="CM29" s="619"/>
      <c r="CN29" s="619"/>
      <c r="CO29" s="619"/>
      <c r="CP29" s="619"/>
      <c r="CQ29" s="620"/>
      <c r="CR29" s="621">
        <v>633402</v>
      </c>
      <c r="CS29" s="634"/>
      <c r="CT29" s="634"/>
      <c r="CU29" s="634"/>
      <c r="CV29" s="634"/>
      <c r="CW29" s="634"/>
      <c r="CX29" s="634"/>
      <c r="CY29" s="635"/>
      <c r="CZ29" s="624">
        <v>10.7</v>
      </c>
      <c r="DA29" s="636"/>
      <c r="DB29" s="636"/>
      <c r="DC29" s="637"/>
      <c r="DD29" s="627">
        <v>628430</v>
      </c>
      <c r="DE29" s="634"/>
      <c r="DF29" s="634"/>
      <c r="DG29" s="634"/>
      <c r="DH29" s="634"/>
      <c r="DI29" s="634"/>
      <c r="DJ29" s="634"/>
      <c r="DK29" s="635"/>
      <c r="DL29" s="627">
        <v>628430</v>
      </c>
      <c r="DM29" s="634"/>
      <c r="DN29" s="634"/>
      <c r="DO29" s="634"/>
      <c r="DP29" s="634"/>
      <c r="DQ29" s="634"/>
      <c r="DR29" s="634"/>
      <c r="DS29" s="634"/>
      <c r="DT29" s="634"/>
      <c r="DU29" s="634"/>
      <c r="DV29" s="635"/>
      <c r="DW29" s="624">
        <v>20.399999999999999</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896144</v>
      </c>
      <c r="S30" s="622"/>
      <c r="T30" s="622"/>
      <c r="U30" s="622"/>
      <c r="V30" s="622"/>
      <c r="W30" s="622"/>
      <c r="X30" s="622"/>
      <c r="Y30" s="623"/>
      <c r="Z30" s="659">
        <v>14.6</v>
      </c>
      <c r="AA30" s="659"/>
      <c r="AB30" s="659"/>
      <c r="AC30" s="659"/>
      <c r="AD30" s="660" t="s">
        <v>244</v>
      </c>
      <c r="AE30" s="660"/>
      <c r="AF30" s="660"/>
      <c r="AG30" s="660"/>
      <c r="AH30" s="660"/>
      <c r="AI30" s="660"/>
      <c r="AJ30" s="660"/>
      <c r="AK30" s="660"/>
      <c r="AL30" s="624" t="s">
        <v>130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3"/>
      <c r="BI30" s="693"/>
      <c r="BJ30" s="693"/>
      <c r="BK30" s="693"/>
      <c r="BL30" s="693"/>
      <c r="BM30" s="693"/>
      <c r="BN30" s="693"/>
      <c r="BO30" s="693"/>
      <c r="BP30" s="693"/>
      <c r="BQ30" s="694"/>
      <c r="BR30" s="673"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607991</v>
      </c>
      <c r="CS30" s="622"/>
      <c r="CT30" s="622"/>
      <c r="CU30" s="622"/>
      <c r="CV30" s="622"/>
      <c r="CW30" s="622"/>
      <c r="CX30" s="622"/>
      <c r="CY30" s="623"/>
      <c r="CZ30" s="624">
        <v>10.3</v>
      </c>
      <c r="DA30" s="636"/>
      <c r="DB30" s="636"/>
      <c r="DC30" s="637"/>
      <c r="DD30" s="627">
        <v>603019</v>
      </c>
      <c r="DE30" s="622"/>
      <c r="DF30" s="622"/>
      <c r="DG30" s="622"/>
      <c r="DH30" s="622"/>
      <c r="DI30" s="622"/>
      <c r="DJ30" s="622"/>
      <c r="DK30" s="623"/>
      <c r="DL30" s="627">
        <v>603019</v>
      </c>
      <c r="DM30" s="622"/>
      <c r="DN30" s="622"/>
      <c r="DO30" s="622"/>
      <c r="DP30" s="622"/>
      <c r="DQ30" s="622"/>
      <c r="DR30" s="622"/>
      <c r="DS30" s="622"/>
      <c r="DT30" s="622"/>
      <c r="DU30" s="622"/>
      <c r="DV30" s="623"/>
      <c r="DW30" s="624">
        <v>19.5</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87" t="s">
        <v>315</v>
      </c>
      <c r="AQ31" s="688"/>
      <c r="AR31" s="688"/>
      <c r="AS31" s="688"/>
      <c r="AT31" s="689" t="s">
        <v>316</v>
      </c>
      <c r="AU31" s="218"/>
      <c r="AV31" s="218"/>
      <c r="AW31" s="218"/>
      <c r="AX31" s="679" t="s">
        <v>192</v>
      </c>
      <c r="AY31" s="680"/>
      <c r="AZ31" s="680"/>
      <c r="BA31" s="680"/>
      <c r="BB31" s="680"/>
      <c r="BC31" s="680"/>
      <c r="BD31" s="680"/>
      <c r="BE31" s="680"/>
      <c r="BF31" s="681"/>
      <c r="BG31" s="683">
        <v>99.5</v>
      </c>
      <c r="BH31" s="684"/>
      <c r="BI31" s="684"/>
      <c r="BJ31" s="684"/>
      <c r="BK31" s="684"/>
      <c r="BL31" s="684"/>
      <c r="BM31" s="685">
        <v>97.7</v>
      </c>
      <c r="BN31" s="684"/>
      <c r="BO31" s="684"/>
      <c r="BP31" s="684"/>
      <c r="BQ31" s="686"/>
      <c r="BR31" s="683">
        <v>99.4</v>
      </c>
      <c r="BS31" s="684"/>
      <c r="BT31" s="684"/>
      <c r="BU31" s="684"/>
      <c r="BV31" s="684"/>
      <c r="BW31" s="684"/>
      <c r="BX31" s="685">
        <v>97</v>
      </c>
      <c r="BY31" s="684"/>
      <c r="BZ31" s="684"/>
      <c r="CA31" s="684"/>
      <c r="CB31" s="686"/>
      <c r="CD31" s="642"/>
      <c r="CE31" s="643"/>
      <c r="CF31" s="618" t="s">
        <v>317</v>
      </c>
      <c r="CG31" s="619"/>
      <c r="CH31" s="619"/>
      <c r="CI31" s="619"/>
      <c r="CJ31" s="619"/>
      <c r="CK31" s="619"/>
      <c r="CL31" s="619"/>
      <c r="CM31" s="619"/>
      <c r="CN31" s="619"/>
      <c r="CO31" s="619"/>
      <c r="CP31" s="619"/>
      <c r="CQ31" s="620"/>
      <c r="CR31" s="621">
        <v>25411</v>
      </c>
      <c r="CS31" s="634"/>
      <c r="CT31" s="634"/>
      <c r="CU31" s="634"/>
      <c r="CV31" s="634"/>
      <c r="CW31" s="634"/>
      <c r="CX31" s="634"/>
      <c r="CY31" s="635"/>
      <c r="CZ31" s="624">
        <v>0.4</v>
      </c>
      <c r="DA31" s="636"/>
      <c r="DB31" s="636"/>
      <c r="DC31" s="637"/>
      <c r="DD31" s="627">
        <v>25411</v>
      </c>
      <c r="DE31" s="634"/>
      <c r="DF31" s="634"/>
      <c r="DG31" s="634"/>
      <c r="DH31" s="634"/>
      <c r="DI31" s="634"/>
      <c r="DJ31" s="634"/>
      <c r="DK31" s="635"/>
      <c r="DL31" s="627">
        <v>25411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549509</v>
      </c>
      <c r="S32" s="622"/>
      <c r="T32" s="622"/>
      <c r="U32" s="622"/>
      <c r="V32" s="622"/>
      <c r="W32" s="622"/>
      <c r="X32" s="622"/>
      <c r="Y32" s="623"/>
      <c r="Z32" s="659">
        <v>9</v>
      </c>
      <c r="AA32" s="659"/>
      <c r="AB32" s="659"/>
      <c r="AC32" s="659"/>
      <c r="AD32" s="660" t="s">
        <v>130</v>
      </c>
      <c r="AE32" s="660"/>
      <c r="AF32" s="660"/>
      <c r="AG32" s="660"/>
      <c r="AH32" s="660"/>
      <c r="AI32" s="660"/>
      <c r="AJ32" s="660"/>
      <c r="AK32" s="660"/>
      <c r="AL32" s="624" t="s">
        <v>244</v>
      </c>
      <c r="AM32" s="625"/>
      <c r="AN32" s="625"/>
      <c r="AO32" s="661"/>
      <c r="AP32" s="662"/>
      <c r="AQ32" s="663"/>
      <c r="AR32" s="663"/>
      <c r="AS32" s="663"/>
      <c r="AT32" s="690"/>
      <c r="AU32" s="214" t="s">
        <v>319</v>
      </c>
      <c r="AX32" s="618" t="s">
        <v>320</v>
      </c>
      <c r="AY32" s="619"/>
      <c r="AZ32" s="619"/>
      <c r="BA32" s="619"/>
      <c r="BB32" s="619"/>
      <c r="BC32" s="619"/>
      <c r="BD32" s="619"/>
      <c r="BE32" s="619"/>
      <c r="BF32" s="620"/>
      <c r="BG32" s="692">
        <v>99.1</v>
      </c>
      <c r="BH32" s="634"/>
      <c r="BI32" s="634"/>
      <c r="BJ32" s="634"/>
      <c r="BK32" s="634"/>
      <c r="BL32" s="634"/>
      <c r="BM32" s="625">
        <v>97.7</v>
      </c>
      <c r="BN32" s="634"/>
      <c r="BO32" s="634"/>
      <c r="BP32" s="634"/>
      <c r="BQ32" s="657"/>
      <c r="BR32" s="692">
        <v>99.2</v>
      </c>
      <c r="BS32" s="634"/>
      <c r="BT32" s="634"/>
      <c r="BU32" s="634"/>
      <c r="BV32" s="634"/>
      <c r="BW32" s="634"/>
      <c r="BX32" s="625">
        <v>97.9</v>
      </c>
      <c r="BY32" s="634"/>
      <c r="BZ32" s="634"/>
      <c r="CA32" s="634"/>
      <c r="CB32" s="657"/>
      <c r="CD32" s="644"/>
      <c r="CE32" s="645"/>
      <c r="CF32" s="618" t="s">
        <v>321</v>
      </c>
      <c r="CG32" s="619"/>
      <c r="CH32" s="619"/>
      <c r="CI32" s="619"/>
      <c r="CJ32" s="619"/>
      <c r="CK32" s="619"/>
      <c r="CL32" s="619"/>
      <c r="CM32" s="619"/>
      <c r="CN32" s="619"/>
      <c r="CO32" s="619"/>
      <c r="CP32" s="619"/>
      <c r="CQ32" s="620"/>
      <c r="CR32" s="621">
        <v>79</v>
      </c>
      <c r="CS32" s="622"/>
      <c r="CT32" s="622"/>
      <c r="CU32" s="622"/>
      <c r="CV32" s="622"/>
      <c r="CW32" s="622"/>
      <c r="CX32" s="622"/>
      <c r="CY32" s="623"/>
      <c r="CZ32" s="624">
        <v>0</v>
      </c>
      <c r="DA32" s="636"/>
      <c r="DB32" s="636"/>
      <c r="DC32" s="637"/>
      <c r="DD32" s="627">
        <v>79</v>
      </c>
      <c r="DE32" s="622"/>
      <c r="DF32" s="622"/>
      <c r="DG32" s="622"/>
      <c r="DH32" s="622"/>
      <c r="DI32" s="622"/>
      <c r="DJ32" s="622"/>
      <c r="DK32" s="623"/>
      <c r="DL32" s="627">
        <v>79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29111</v>
      </c>
      <c r="S33" s="622"/>
      <c r="T33" s="622"/>
      <c r="U33" s="622"/>
      <c r="V33" s="622"/>
      <c r="W33" s="622"/>
      <c r="X33" s="622"/>
      <c r="Y33" s="623"/>
      <c r="Z33" s="659">
        <v>0.5</v>
      </c>
      <c r="AA33" s="659"/>
      <c r="AB33" s="659"/>
      <c r="AC33" s="659"/>
      <c r="AD33" s="660">
        <v>2453</v>
      </c>
      <c r="AE33" s="660"/>
      <c r="AF33" s="660"/>
      <c r="AG33" s="660"/>
      <c r="AH33" s="660"/>
      <c r="AI33" s="660"/>
      <c r="AJ33" s="660"/>
      <c r="AK33" s="660"/>
      <c r="AL33" s="624">
        <v>0.1</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99.7</v>
      </c>
      <c r="BH33" s="606"/>
      <c r="BI33" s="606"/>
      <c r="BJ33" s="606"/>
      <c r="BK33" s="606"/>
      <c r="BL33" s="606"/>
      <c r="BM33" s="652">
        <v>96.8</v>
      </c>
      <c r="BN33" s="606"/>
      <c r="BO33" s="606"/>
      <c r="BP33" s="606"/>
      <c r="BQ33" s="669"/>
      <c r="BR33" s="682">
        <v>99.4</v>
      </c>
      <c r="BS33" s="606"/>
      <c r="BT33" s="606"/>
      <c r="BU33" s="606"/>
      <c r="BV33" s="606"/>
      <c r="BW33" s="606"/>
      <c r="BX33" s="652">
        <v>94.9</v>
      </c>
      <c r="BY33" s="606"/>
      <c r="BZ33" s="606"/>
      <c r="CA33" s="606"/>
      <c r="CB33" s="669"/>
      <c r="CD33" s="618" t="s">
        <v>324</v>
      </c>
      <c r="CE33" s="619"/>
      <c r="CF33" s="619"/>
      <c r="CG33" s="619"/>
      <c r="CH33" s="619"/>
      <c r="CI33" s="619"/>
      <c r="CJ33" s="619"/>
      <c r="CK33" s="619"/>
      <c r="CL33" s="619"/>
      <c r="CM33" s="619"/>
      <c r="CN33" s="619"/>
      <c r="CO33" s="619"/>
      <c r="CP33" s="619"/>
      <c r="CQ33" s="620"/>
      <c r="CR33" s="621">
        <v>2484998</v>
      </c>
      <c r="CS33" s="634"/>
      <c r="CT33" s="634"/>
      <c r="CU33" s="634"/>
      <c r="CV33" s="634"/>
      <c r="CW33" s="634"/>
      <c r="CX33" s="634"/>
      <c r="CY33" s="635"/>
      <c r="CZ33" s="624">
        <v>42.2</v>
      </c>
      <c r="DA33" s="636"/>
      <c r="DB33" s="636"/>
      <c r="DC33" s="637"/>
      <c r="DD33" s="627">
        <v>1429842</v>
      </c>
      <c r="DE33" s="634"/>
      <c r="DF33" s="634"/>
      <c r="DG33" s="634"/>
      <c r="DH33" s="634"/>
      <c r="DI33" s="634"/>
      <c r="DJ33" s="634"/>
      <c r="DK33" s="635"/>
      <c r="DL33" s="627">
        <v>1066680</v>
      </c>
      <c r="DM33" s="634"/>
      <c r="DN33" s="634"/>
      <c r="DO33" s="634"/>
      <c r="DP33" s="634"/>
      <c r="DQ33" s="634"/>
      <c r="DR33" s="634"/>
      <c r="DS33" s="634"/>
      <c r="DT33" s="634"/>
      <c r="DU33" s="634"/>
      <c r="DV33" s="635"/>
      <c r="DW33" s="624">
        <v>34.5</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97275</v>
      </c>
      <c r="S34" s="622"/>
      <c r="T34" s="622"/>
      <c r="U34" s="622"/>
      <c r="V34" s="622"/>
      <c r="W34" s="622"/>
      <c r="X34" s="622"/>
      <c r="Y34" s="623"/>
      <c r="Z34" s="659">
        <v>1.6</v>
      </c>
      <c r="AA34" s="659"/>
      <c r="AB34" s="659"/>
      <c r="AC34" s="659"/>
      <c r="AD34" s="660" t="s">
        <v>130</v>
      </c>
      <c r="AE34" s="660"/>
      <c r="AF34" s="660"/>
      <c r="AG34" s="660"/>
      <c r="AH34" s="660"/>
      <c r="AI34" s="660"/>
      <c r="AJ34" s="660"/>
      <c r="AK34" s="660"/>
      <c r="AL34" s="624" t="s">
        <v>244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928130</v>
      </c>
      <c r="CS34" s="622"/>
      <c r="CT34" s="622"/>
      <c r="CU34" s="622"/>
      <c r="CV34" s="622"/>
      <c r="CW34" s="622"/>
      <c r="CX34" s="622"/>
      <c r="CY34" s="623"/>
      <c r="CZ34" s="624">
        <v>15.7</v>
      </c>
      <c r="DA34" s="636"/>
      <c r="DB34" s="636"/>
      <c r="DC34" s="637"/>
      <c r="DD34" s="627">
        <v>606734</v>
      </c>
      <c r="DE34" s="622"/>
      <c r="DF34" s="622"/>
      <c r="DG34" s="622"/>
      <c r="DH34" s="622"/>
      <c r="DI34" s="622"/>
      <c r="DJ34" s="622"/>
      <c r="DK34" s="623"/>
      <c r="DL34" s="627">
        <v>486671</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80258</v>
      </c>
      <c r="S35" s="622"/>
      <c r="T35" s="622"/>
      <c r="U35" s="622"/>
      <c r="V35" s="622"/>
      <c r="W35" s="622"/>
      <c r="X35" s="622"/>
      <c r="Y35" s="623"/>
      <c r="Z35" s="659">
        <v>1.3</v>
      </c>
      <c r="AA35" s="659"/>
      <c r="AB35" s="659"/>
      <c r="AC35" s="659"/>
      <c r="AD35" s="660" t="s">
        <v>244</v>
      </c>
      <c r="AE35" s="660"/>
      <c r="AF35" s="660"/>
      <c r="AG35" s="660"/>
      <c r="AH35" s="660"/>
      <c r="AI35" s="660"/>
      <c r="AJ35" s="660"/>
      <c r="AK35" s="660"/>
      <c r="AL35" s="624" t="s">
        <v>130</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61460</v>
      </c>
      <c r="CS35" s="634"/>
      <c r="CT35" s="634"/>
      <c r="CU35" s="634"/>
      <c r="CV35" s="634"/>
      <c r="CW35" s="634"/>
      <c r="CX35" s="634"/>
      <c r="CY35" s="635"/>
      <c r="CZ35" s="624">
        <v>1</v>
      </c>
      <c r="DA35" s="636"/>
      <c r="DB35" s="636"/>
      <c r="DC35" s="637"/>
      <c r="DD35" s="627">
        <v>54744</v>
      </c>
      <c r="DE35" s="634"/>
      <c r="DF35" s="634"/>
      <c r="DG35" s="634"/>
      <c r="DH35" s="634"/>
      <c r="DI35" s="634"/>
      <c r="DJ35" s="634"/>
      <c r="DK35" s="635"/>
      <c r="DL35" s="627">
        <v>24811</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222759</v>
      </c>
      <c r="S36" s="622"/>
      <c r="T36" s="622"/>
      <c r="U36" s="622"/>
      <c r="V36" s="622"/>
      <c r="W36" s="622"/>
      <c r="X36" s="622"/>
      <c r="Y36" s="623"/>
      <c r="Z36" s="659">
        <v>3.6</v>
      </c>
      <c r="AA36" s="659"/>
      <c r="AB36" s="659"/>
      <c r="AC36" s="659"/>
      <c r="AD36" s="660" t="s">
        <v>244</v>
      </c>
      <c r="AE36" s="660"/>
      <c r="AF36" s="660"/>
      <c r="AG36" s="660"/>
      <c r="AH36" s="660"/>
      <c r="AI36" s="660"/>
      <c r="AJ36" s="660"/>
      <c r="AK36" s="660"/>
      <c r="AL36" s="624" t="s">
        <v>244</v>
      </c>
      <c r="AM36" s="625"/>
      <c r="AN36" s="625"/>
      <c r="AO36" s="661"/>
      <c r="AP36" s="222"/>
      <c r="AQ36" s="670" t="s">
        <v>332</v>
      </c>
      <c r="AR36" s="671"/>
      <c r="AS36" s="671"/>
      <c r="AT36" s="671"/>
      <c r="AU36" s="671"/>
      <c r="AV36" s="671"/>
      <c r="AW36" s="671"/>
      <c r="AX36" s="671"/>
      <c r="AY36" s="672"/>
      <c r="AZ36" s="676">
        <v>314669</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23547</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971836</v>
      </c>
      <c r="CS36" s="622"/>
      <c r="CT36" s="622"/>
      <c r="CU36" s="622"/>
      <c r="CV36" s="622"/>
      <c r="CW36" s="622"/>
      <c r="CX36" s="622"/>
      <c r="CY36" s="623"/>
      <c r="CZ36" s="624">
        <v>16.5</v>
      </c>
      <c r="DA36" s="636"/>
      <c r="DB36" s="636"/>
      <c r="DC36" s="637"/>
      <c r="DD36" s="627">
        <v>429957</v>
      </c>
      <c r="DE36" s="622"/>
      <c r="DF36" s="622"/>
      <c r="DG36" s="622"/>
      <c r="DH36" s="622"/>
      <c r="DI36" s="622"/>
      <c r="DJ36" s="622"/>
      <c r="DK36" s="623"/>
      <c r="DL36" s="627">
        <v>314449</v>
      </c>
      <c r="DM36" s="622"/>
      <c r="DN36" s="622"/>
      <c r="DO36" s="622"/>
      <c r="DP36" s="622"/>
      <c r="DQ36" s="622"/>
      <c r="DR36" s="622"/>
      <c r="DS36" s="622"/>
      <c r="DT36" s="622"/>
      <c r="DU36" s="622"/>
      <c r="DV36" s="623"/>
      <c r="DW36" s="624">
        <v>10.199999999999999</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126475</v>
      </c>
      <c r="S37" s="622"/>
      <c r="T37" s="622"/>
      <c r="U37" s="622"/>
      <c r="V37" s="622"/>
      <c r="W37" s="622"/>
      <c r="X37" s="622"/>
      <c r="Y37" s="623"/>
      <c r="Z37" s="659">
        <v>2.1</v>
      </c>
      <c r="AA37" s="659"/>
      <c r="AB37" s="659"/>
      <c r="AC37" s="659"/>
      <c r="AD37" s="660">
        <v>1805</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24728</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17532</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144978</v>
      </c>
      <c r="CS37" s="634"/>
      <c r="CT37" s="634"/>
      <c r="CU37" s="634"/>
      <c r="CV37" s="634"/>
      <c r="CW37" s="634"/>
      <c r="CX37" s="634"/>
      <c r="CY37" s="635"/>
      <c r="CZ37" s="624">
        <v>2.5</v>
      </c>
      <c r="DA37" s="636"/>
      <c r="DB37" s="636"/>
      <c r="DC37" s="637"/>
      <c r="DD37" s="627">
        <v>138578</v>
      </c>
      <c r="DE37" s="634"/>
      <c r="DF37" s="634"/>
      <c r="DG37" s="634"/>
      <c r="DH37" s="634"/>
      <c r="DI37" s="634"/>
      <c r="DJ37" s="634"/>
      <c r="DK37" s="635"/>
      <c r="DL37" s="627">
        <v>133483</v>
      </c>
      <c r="DM37" s="634"/>
      <c r="DN37" s="634"/>
      <c r="DO37" s="634"/>
      <c r="DP37" s="634"/>
      <c r="DQ37" s="634"/>
      <c r="DR37" s="634"/>
      <c r="DS37" s="634"/>
      <c r="DT37" s="634"/>
      <c r="DU37" s="634"/>
      <c r="DV37" s="635"/>
      <c r="DW37" s="624">
        <v>4.3</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801300</v>
      </c>
      <c r="S38" s="622"/>
      <c r="T38" s="622"/>
      <c r="U38" s="622"/>
      <c r="V38" s="622"/>
      <c r="W38" s="622"/>
      <c r="X38" s="622"/>
      <c r="Y38" s="623"/>
      <c r="Z38" s="659">
        <v>13.1</v>
      </c>
      <c r="AA38" s="659"/>
      <c r="AB38" s="659"/>
      <c r="AC38" s="659"/>
      <c r="AD38" s="660" t="s">
        <v>130</v>
      </c>
      <c r="AE38" s="660"/>
      <c r="AF38" s="660"/>
      <c r="AG38" s="660"/>
      <c r="AH38" s="660"/>
      <c r="AI38" s="660"/>
      <c r="AJ38" s="660"/>
      <c r="AK38" s="660"/>
      <c r="AL38" s="624" t="s">
        <v>244</v>
      </c>
      <c r="AM38" s="625"/>
      <c r="AN38" s="625"/>
      <c r="AO38" s="661"/>
      <c r="AQ38" s="654" t="s">
        <v>340</v>
      </c>
      <c r="AR38" s="655"/>
      <c r="AS38" s="655"/>
      <c r="AT38" s="655"/>
      <c r="AU38" s="655"/>
      <c r="AV38" s="655"/>
      <c r="AW38" s="655"/>
      <c r="AX38" s="655"/>
      <c r="AY38" s="656"/>
      <c r="AZ38" s="621">
        <v>3200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1101</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313241</v>
      </c>
      <c r="CS38" s="622"/>
      <c r="CT38" s="622"/>
      <c r="CU38" s="622"/>
      <c r="CV38" s="622"/>
      <c r="CW38" s="622"/>
      <c r="CX38" s="622"/>
      <c r="CY38" s="623"/>
      <c r="CZ38" s="624">
        <v>5.3</v>
      </c>
      <c r="DA38" s="636"/>
      <c r="DB38" s="636"/>
      <c r="DC38" s="637"/>
      <c r="DD38" s="627">
        <v>241347</v>
      </c>
      <c r="DE38" s="622"/>
      <c r="DF38" s="622"/>
      <c r="DG38" s="622"/>
      <c r="DH38" s="622"/>
      <c r="DI38" s="622"/>
      <c r="DJ38" s="622"/>
      <c r="DK38" s="623"/>
      <c r="DL38" s="627">
        <v>240370</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244</v>
      </c>
      <c r="AM39" s="625"/>
      <c r="AN39" s="625"/>
      <c r="AO39" s="661"/>
      <c r="AQ39" s="654" t="s">
        <v>344</v>
      </c>
      <c r="AR39" s="655"/>
      <c r="AS39" s="655"/>
      <c r="AT39" s="655"/>
      <c r="AU39" s="655"/>
      <c r="AV39" s="655"/>
      <c r="AW39" s="655"/>
      <c r="AX39" s="655"/>
      <c r="AY39" s="656"/>
      <c r="AZ39" s="621">
        <v>1428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1805</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197991</v>
      </c>
      <c r="CS39" s="634"/>
      <c r="CT39" s="634"/>
      <c r="CU39" s="634"/>
      <c r="CV39" s="634"/>
      <c r="CW39" s="634"/>
      <c r="CX39" s="634"/>
      <c r="CY39" s="635"/>
      <c r="CZ39" s="624">
        <v>3.4</v>
      </c>
      <c r="DA39" s="636"/>
      <c r="DB39" s="636"/>
      <c r="DC39" s="637"/>
      <c r="DD39" s="627">
        <v>96681</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24600</v>
      </c>
      <c r="S40" s="622"/>
      <c r="T40" s="622"/>
      <c r="U40" s="622"/>
      <c r="V40" s="622"/>
      <c r="W40" s="622"/>
      <c r="X40" s="622"/>
      <c r="Y40" s="623"/>
      <c r="Z40" s="659">
        <v>0.4</v>
      </c>
      <c r="AA40" s="659"/>
      <c r="AB40" s="659"/>
      <c r="AC40" s="659"/>
      <c r="AD40" s="660" t="s">
        <v>130</v>
      </c>
      <c r="AE40" s="660"/>
      <c r="AF40" s="660"/>
      <c r="AG40" s="660"/>
      <c r="AH40" s="660"/>
      <c r="AI40" s="660"/>
      <c r="AJ40" s="660"/>
      <c r="AK40" s="660"/>
      <c r="AL40" s="624" t="s">
        <v>130</v>
      </c>
      <c r="AM40" s="625"/>
      <c r="AN40" s="625"/>
      <c r="AO40" s="661"/>
      <c r="AQ40" s="654" t="s">
        <v>348</v>
      </c>
      <c r="AR40" s="655"/>
      <c r="AS40" s="655"/>
      <c r="AT40" s="655"/>
      <c r="AU40" s="655"/>
      <c r="AV40" s="655"/>
      <c r="AW40" s="655"/>
      <c r="AX40" s="655"/>
      <c r="AY40" s="656"/>
      <c r="AZ40" s="621">
        <v>154</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87</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12340</v>
      </c>
      <c r="CS40" s="622"/>
      <c r="CT40" s="622"/>
      <c r="CU40" s="622"/>
      <c r="CV40" s="622"/>
      <c r="CW40" s="622"/>
      <c r="CX40" s="622"/>
      <c r="CY40" s="623"/>
      <c r="CZ40" s="624">
        <v>0.2</v>
      </c>
      <c r="DA40" s="636"/>
      <c r="DB40" s="636"/>
      <c r="DC40" s="637"/>
      <c r="DD40" s="627">
        <v>379</v>
      </c>
      <c r="DE40" s="622"/>
      <c r="DF40" s="622"/>
      <c r="DG40" s="622"/>
      <c r="DH40" s="622"/>
      <c r="DI40" s="622"/>
      <c r="DJ40" s="622"/>
      <c r="DK40" s="623"/>
      <c r="DL40" s="627">
        <v>379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6128544</v>
      </c>
      <c r="S41" s="646"/>
      <c r="T41" s="646"/>
      <c r="U41" s="646"/>
      <c r="V41" s="646"/>
      <c r="W41" s="646"/>
      <c r="X41" s="646"/>
      <c r="Y41" s="649"/>
      <c r="Z41" s="650">
        <v>100</v>
      </c>
      <c r="AA41" s="650"/>
      <c r="AB41" s="650"/>
      <c r="AC41" s="650"/>
      <c r="AD41" s="651">
        <v>3062952</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66950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244</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244</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218209</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288</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1325147</v>
      </c>
      <c r="CS42" s="634"/>
      <c r="CT42" s="634"/>
      <c r="CU42" s="634"/>
      <c r="CV42" s="634"/>
      <c r="CW42" s="634"/>
      <c r="CX42" s="634"/>
      <c r="CY42" s="635"/>
      <c r="CZ42" s="624">
        <v>22.5</v>
      </c>
      <c r="DA42" s="636"/>
      <c r="DB42" s="636"/>
      <c r="DC42" s="637"/>
      <c r="DD42" s="627">
        <v>305160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t="s">
        <v>130</v>
      </c>
      <c r="CS43" s="634"/>
      <c r="CT43" s="634"/>
      <c r="CU43" s="634"/>
      <c r="CV43" s="634"/>
      <c r="CW43" s="634"/>
      <c r="CX43" s="634"/>
      <c r="CY43" s="635"/>
      <c r="CZ43" s="624" t="s">
        <v>130</v>
      </c>
      <c r="DA43" s="636"/>
      <c r="DB43" s="636"/>
      <c r="DC43" s="637"/>
      <c r="DD43" s="627" t="s">
        <v>130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1325147</v>
      </c>
      <c r="CS44" s="622"/>
      <c r="CT44" s="622"/>
      <c r="CU44" s="622"/>
      <c r="CV44" s="622"/>
      <c r="CW44" s="622"/>
      <c r="CX44" s="622"/>
      <c r="CY44" s="623"/>
      <c r="CZ44" s="624">
        <v>22.5</v>
      </c>
      <c r="DA44" s="625"/>
      <c r="DB44" s="625"/>
      <c r="DC44" s="626"/>
      <c r="DD44" s="627">
        <v>305160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1045889</v>
      </c>
      <c r="CS45" s="634"/>
      <c r="CT45" s="634"/>
      <c r="CU45" s="634"/>
      <c r="CV45" s="634"/>
      <c r="CW45" s="634"/>
      <c r="CX45" s="634"/>
      <c r="CY45" s="635"/>
      <c r="CZ45" s="624">
        <v>17.7</v>
      </c>
      <c r="DA45" s="636"/>
      <c r="DB45" s="636"/>
      <c r="DC45" s="637"/>
      <c r="DD45" s="627">
        <v>159358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206009</v>
      </c>
      <c r="CS46" s="622"/>
      <c r="CT46" s="622"/>
      <c r="CU46" s="622"/>
      <c r="CV46" s="622"/>
      <c r="CW46" s="622"/>
      <c r="CX46" s="622"/>
      <c r="CY46" s="623"/>
      <c r="CZ46" s="624">
        <v>3.5</v>
      </c>
      <c r="DA46" s="625"/>
      <c r="DB46" s="625"/>
      <c r="DC46" s="626"/>
      <c r="DD46" s="627">
        <v>109974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244</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5893042</v>
      </c>
      <c r="CS49" s="606"/>
      <c r="CT49" s="606"/>
      <c r="CU49" s="606"/>
      <c r="CV49" s="606"/>
      <c r="CW49" s="606"/>
      <c r="CX49" s="606"/>
      <c r="CY49" s="607"/>
      <c r="CZ49" s="608">
        <v>100</v>
      </c>
      <c r="DA49" s="609"/>
      <c r="DB49" s="609"/>
      <c r="DC49" s="610"/>
      <c r="DD49" s="611">
        <v>3375639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Cxff6p3cV6tTHf2e3JkmLGZ0vJ59rf+d0D89gVXvFKtm30h5oe/X4vXnmRoh/d79ZIKoMPbp6SBm9Oajoeh+Q==" saltValue="ulLkFO+vvVtQRqT8a2Cn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P95" sqref="AP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6128</v>
      </c>
      <c r="R7" s="1103"/>
      <c r="S7" s="1103"/>
      <c r="T7" s="1103"/>
      <c r="U7" s="1103"/>
      <c r="V7" s="1103">
        <v>5893</v>
      </c>
      <c r="W7" s="1103"/>
      <c r="X7" s="1103"/>
      <c r="Y7" s="1103"/>
      <c r="Z7" s="1103"/>
      <c r="AA7" s="1103">
        <v>235</v>
      </c>
      <c r="AB7" s="1103"/>
      <c r="AC7" s="1103"/>
      <c r="AD7" s="1103"/>
      <c r="AE7" s="1104"/>
      <c r="AF7" s="1105">
        <v>120</v>
      </c>
      <c r="AG7" s="1106"/>
      <c r="AH7" s="1106"/>
      <c r="AI7" s="1106"/>
      <c r="AJ7" s="1107"/>
      <c r="AK7" s="1108">
        <v>0</v>
      </c>
      <c r="AL7" s="1109"/>
      <c r="AM7" s="1109"/>
      <c r="AN7" s="1109"/>
      <c r="AO7" s="1109"/>
      <c r="AP7" s="1109">
        <v>6404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590</v>
      </c>
      <c r="BT7" s="1100"/>
      <c r="BU7" s="1100"/>
      <c r="BV7" s="1100"/>
      <c r="BW7" s="1100"/>
      <c r="BX7" s="1100"/>
      <c r="BY7" s="1100"/>
      <c r="BZ7" s="1100"/>
      <c r="CA7" s="1100"/>
      <c r="CB7" s="1100"/>
      <c r="CC7" s="1100"/>
      <c r="CD7" s="1100"/>
      <c r="CE7" s="1100"/>
      <c r="CF7" s="1100"/>
      <c r="CG7" s="1112"/>
      <c r="CH7" s="1096">
        <v>0</v>
      </c>
      <c r="CI7" s="1097"/>
      <c r="CJ7" s="1097"/>
      <c r="CK7" s="1097"/>
      <c r="CL7" s="1098"/>
      <c r="CM7" s="1096">
        <v>0</v>
      </c>
      <c r="CN7" s="1097"/>
      <c r="CO7" s="1097"/>
      <c r="CP7" s="1097"/>
      <c r="CQ7" s="1098"/>
      <c r="CR7" s="1096">
        <v>30</v>
      </c>
      <c r="CS7" s="1097"/>
      <c r="CT7" s="1097"/>
      <c r="CU7" s="1097"/>
      <c r="CV7" s="1098"/>
      <c r="CW7" s="1096" t="s">
        <v>584</v>
      </c>
      <c r="CX7" s="1097"/>
      <c r="CY7" s="1097"/>
      <c r="CZ7" s="1097"/>
      <c r="DA7" s="1098"/>
      <c r="DB7" s="1096" t="s">
        <v>584</v>
      </c>
      <c r="DC7" s="1097"/>
      <c r="DD7" s="1097"/>
      <c r="DE7" s="1097"/>
      <c r="DF7" s="1098"/>
      <c r="DG7" s="1096" t="s">
        <v>584</v>
      </c>
      <c r="DH7" s="1097"/>
      <c r="DI7" s="1097"/>
      <c r="DJ7" s="1097"/>
      <c r="DK7" s="1098"/>
      <c r="DL7" s="1096" t="s">
        <v>584</v>
      </c>
      <c r="DM7" s="1097"/>
      <c r="DN7" s="1097"/>
      <c r="DO7" s="1097"/>
      <c r="DP7" s="1098"/>
      <c r="DQ7" s="1096" t="s">
        <v>584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6128</v>
      </c>
      <c r="R23" s="1061"/>
      <c r="S23" s="1061"/>
      <c r="T23" s="1061"/>
      <c r="U23" s="1061"/>
      <c r="V23" s="1061">
        <v>5893</v>
      </c>
      <c r="W23" s="1061"/>
      <c r="X23" s="1061"/>
      <c r="Y23" s="1061"/>
      <c r="Z23" s="1061"/>
      <c r="AA23" s="1061">
        <v>235</v>
      </c>
      <c r="AB23" s="1061"/>
      <c r="AC23" s="1061"/>
      <c r="AD23" s="1061"/>
      <c r="AE23" s="1068"/>
      <c r="AF23" s="1069">
        <v>120</v>
      </c>
      <c r="AG23" s="1061"/>
      <c r="AH23" s="1061"/>
      <c r="AI23" s="1061"/>
      <c r="AJ23" s="1070"/>
      <c r="AK23" s="1071"/>
      <c r="AL23" s="1072"/>
      <c r="AM23" s="1072"/>
      <c r="AN23" s="1072"/>
      <c r="AO23" s="1072"/>
      <c r="AP23" s="1061">
        <v>6404</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772</v>
      </c>
      <c r="R28" s="1051"/>
      <c r="S28" s="1051"/>
      <c r="T28" s="1051"/>
      <c r="U28" s="1051"/>
      <c r="V28" s="1051">
        <v>748</v>
      </c>
      <c r="W28" s="1051"/>
      <c r="X28" s="1051"/>
      <c r="Y28" s="1051"/>
      <c r="Z28" s="1051"/>
      <c r="AA28" s="1051">
        <v>24</v>
      </c>
      <c r="AB28" s="1051"/>
      <c r="AC28" s="1051"/>
      <c r="AD28" s="1051"/>
      <c r="AE28" s="1052"/>
      <c r="AF28" s="1053">
        <v>24</v>
      </c>
      <c r="AG28" s="1051"/>
      <c r="AH28" s="1051"/>
      <c r="AI28" s="1051"/>
      <c r="AJ28" s="1054"/>
      <c r="AK28" s="1042">
        <v>59</v>
      </c>
      <c r="AL28" s="1043"/>
      <c r="AM28" s="1043"/>
      <c r="AN28" s="1043"/>
      <c r="AO28" s="1043"/>
      <c r="AP28" s="1043" t="s">
        <v>584</v>
      </c>
      <c r="AQ28" s="1043"/>
      <c r="AR28" s="1043"/>
      <c r="AS28" s="1043"/>
      <c r="AT28" s="1043"/>
      <c r="AU28" s="1043" t="s">
        <v>584</v>
      </c>
      <c r="AV28" s="1043"/>
      <c r="AW28" s="1043"/>
      <c r="AX28" s="1043"/>
      <c r="AY28" s="1043"/>
      <c r="AZ28" s="1044" t="s">
        <v>584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707</v>
      </c>
      <c r="R29" s="1039"/>
      <c r="S29" s="1039"/>
      <c r="T29" s="1039"/>
      <c r="U29" s="1039"/>
      <c r="V29" s="1039">
        <v>616</v>
      </c>
      <c r="W29" s="1039"/>
      <c r="X29" s="1039"/>
      <c r="Y29" s="1039"/>
      <c r="Z29" s="1039"/>
      <c r="AA29" s="1039">
        <v>90</v>
      </c>
      <c r="AB29" s="1039"/>
      <c r="AC29" s="1039"/>
      <c r="AD29" s="1039"/>
      <c r="AE29" s="1040"/>
      <c r="AF29" s="1035">
        <v>90</v>
      </c>
      <c r="AG29" s="1036"/>
      <c r="AH29" s="1036"/>
      <c r="AI29" s="1036"/>
      <c r="AJ29" s="1037"/>
      <c r="AK29" s="980">
        <v>92</v>
      </c>
      <c r="AL29" s="971"/>
      <c r="AM29" s="971"/>
      <c r="AN29" s="971"/>
      <c r="AO29" s="971"/>
      <c r="AP29" s="971" t="s">
        <v>584</v>
      </c>
      <c r="AQ29" s="971"/>
      <c r="AR29" s="971"/>
      <c r="AS29" s="971"/>
      <c r="AT29" s="971"/>
      <c r="AU29" s="971" t="s">
        <v>584</v>
      </c>
      <c r="AV29" s="971"/>
      <c r="AW29" s="971"/>
      <c r="AX29" s="971"/>
      <c r="AY29" s="971"/>
      <c r="AZ29" s="1041" t="s">
        <v>584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77</v>
      </c>
      <c r="R30" s="1039"/>
      <c r="S30" s="1039"/>
      <c r="T30" s="1039"/>
      <c r="U30" s="1039"/>
      <c r="V30" s="1039">
        <v>77</v>
      </c>
      <c r="W30" s="1039"/>
      <c r="X30" s="1039"/>
      <c r="Y30" s="1039"/>
      <c r="Z30" s="1039"/>
      <c r="AA30" s="1039">
        <v>1</v>
      </c>
      <c r="AB30" s="1039"/>
      <c r="AC30" s="1039"/>
      <c r="AD30" s="1039"/>
      <c r="AE30" s="1040"/>
      <c r="AF30" s="1035">
        <v>1</v>
      </c>
      <c r="AG30" s="1036"/>
      <c r="AH30" s="1036"/>
      <c r="AI30" s="1036"/>
      <c r="AJ30" s="1037"/>
      <c r="AK30" s="980">
        <v>30</v>
      </c>
      <c r="AL30" s="971"/>
      <c r="AM30" s="971"/>
      <c r="AN30" s="971"/>
      <c r="AO30" s="971"/>
      <c r="AP30" s="971" t="s">
        <v>584</v>
      </c>
      <c r="AQ30" s="971"/>
      <c r="AR30" s="971"/>
      <c r="AS30" s="971"/>
      <c r="AT30" s="971"/>
      <c r="AU30" s="971" t="s">
        <v>584</v>
      </c>
      <c r="AV30" s="971"/>
      <c r="AW30" s="971"/>
      <c r="AX30" s="971"/>
      <c r="AY30" s="971"/>
      <c r="AZ30" s="1041" t="s">
        <v>584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158</v>
      </c>
      <c r="R31" s="1039"/>
      <c r="S31" s="1039"/>
      <c r="T31" s="1039"/>
      <c r="U31" s="1039"/>
      <c r="V31" s="1039">
        <v>149</v>
      </c>
      <c r="W31" s="1039"/>
      <c r="X31" s="1039"/>
      <c r="Y31" s="1039"/>
      <c r="Z31" s="1039"/>
      <c r="AA31" s="1039">
        <v>9</v>
      </c>
      <c r="AB31" s="1039"/>
      <c r="AC31" s="1039"/>
      <c r="AD31" s="1039"/>
      <c r="AE31" s="1040"/>
      <c r="AF31" s="1035" t="s">
        <v>130</v>
      </c>
      <c r="AG31" s="1036"/>
      <c r="AH31" s="1036"/>
      <c r="AI31" s="1036"/>
      <c r="AJ31" s="1037"/>
      <c r="AK31" s="980">
        <v>1</v>
      </c>
      <c r="AL31" s="971"/>
      <c r="AM31" s="971"/>
      <c r="AN31" s="971"/>
      <c r="AO31" s="971"/>
      <c r="AP31" s="971">
        <v>93</v>
      </c>
      <c r="AQ31" s="971"/>
      <c r="AR31" s="971"/>
      <c r="AS31" s="971"/>
      <c r="AT31" s="971"/>
      <c r="AU31" s="971" t="s">
        <v>591</v>
      </c>
      <c r="AV31" s="971"/>
      <c r="AW31" s="971"/>
      <c r="AX31" s="971"/>
      <c r="AY31" s="971"/>
      <c r="AZ31" s="1041" t="s">
        <v>584</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70</v>
      </c>
      <c r="R32" s="1039"/>
      <c r="S32" s="1039"/>
      <c r="T32" s="1039"/>
      <c r="U32" s="1039"/>
      <c r="V32" s="1039">
        <v>70</v>
      </c>
      <c r="W32" s="1039"/>
      <c r="X32" s="1039"/>
      <c r="Y32" s="1039"/>
      <c r="Z32" s="1039"/>
      <c r="AA32" s="1039" t="s">
        <v>591</v>
      </c>
      <c r="AB32" s="1039"/>
      <c r="AC32" s="1039"/>
      <c r="AD32" s="1039"/>
      <c r="AE32" s="1040"/>
      <c r="AF32" s="1035" t="s">
        <v>411</v>
      </c>
      <c r="AG32" s="1036"/>
      <c r="AH32" s="1036"/>
      <c r="AI32" s="1036"/>
      <c r="AJ32" s="1037"/>
      <c r="AK32" s="980">
        <v>25</v>
      </c>
      <c r="AL32" s="971"/>
      <c r="AM32" s="971"/>
      <c r="AN32" s="971"/>
      <c r="AO32" s="971"/>
      <c r="AP32" s="971">
        <v>19</v>
      </c>
      <c r="AQ32" s="971"/>
      <c r="AR32" s="971"/>
      <c r="AS32" s="971"/>
      <c r="AT32" s="971"/>
      <c r="AU32" s="971">
        <v>19</v>
      </c>
      <c r="AV32" s="971"/>
      <c r="AW32" s="971"/>
      <c r="AX32" s="971"/>
      <c r="AY32" s="971"/>
      <c r="AZ32" s="1041" t="s">
        <v>584</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178</v>
      </c>
      <c r="R33" s="1039"/>
      <c r="S33" s="1039"/>
      <c r="T33" s="1039"/>
      <c r="U33" s="1039"/>
      <c r="V33" s="1039">
        <v>178</v>
      </c>
      <c r="W33" s="1039"/>
      <c r="X33" s="1039"/>
      <c r="Y33" s="1039"/>
      <c r="Z33" s="1039"/>
      <c r="AA33" s="1039" t="s">
        <v>591</v>
      </c>
      <c r="AB33" s="1039"/>
      <c r="AC33" s="1039"/>
      <c r="AD33" s="1039"/>
      <c r="AE33" s="1040"/>
      <c r="AF33" s="1035" t="s">
        <v>411</v>
      </c>
      <c r="AG33" s="1036"/>
      <c r="AH33" s="1036"/>
      <c r="AI33" s="1036"/>
      <c r="AJ33" s="1037"/>
      <c r="AK33" s="980" t="s">
        <v>591</v>
      </c>
      <c r="AL33" s="971"/>
      <c r="AM33" s="971"/>
      <c r="AN33" s="971"/>
      <c r="AO33" s="971"/>
      <c r="AP33" s="971" t="s">
        <v>584</v>
      </c>
      <c r="AQ33" s="971"/>
      <c r="AR33" s="971"/>
      <c r="AS33" s="971"/>
      <c r="AT33" s="971"/>
      <c r="AU33" s="971" t="s">
        <v>584</v>
      </c>
      <c r="AV33" s="971"/>
      <c r="AW33" s="971"/>
      <c r="AX33" s="971"/>
      <c r="AY33" s="971"/>
      <c r="AZ33" s="1041" t="s">
        <v>584</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114</v>
      </c>
      <c r="AG63" s="959"/>
      <c r="AH63" s="959"/>
      <c r="AI63" s="959"/>
      <c r="AJ63" s="1022"/>
      <c r="AK63" s="1023"/>
      <c r="AL63" s="963"/>
      <c r="AM63" s="963"/>
      <c r="AN63" s="963"/>
      <c r="AO63" s="963"/>
      <c r="AP63" s="959">
        <v>112</v>
      </c>
      <c r="AQ63" s="959"/>
      <c r="AR63" s="959"/>
      <c r="AS63" s="959"/>
      <c r="AT63" s="959"/>
      <c r="AU63" s="959">
        <v>19</v>
      </c>
      <c r="AV63" s="959"/>
      <c r="AW63" s="959"/>
      <c r="AX63" s="959"/>
      <c r="AY63" s="959"/>
      <c r="AZ63" s="1017"/>
      <c r="BA63" s="1017"/>
      <c r="BB63" s="1017"/>
      <c r="BC63" s="1017"/>
      <c r="BD63" s="1017"/>
      <c r="BE63" s="960" t="s">
        <v>591</v>
      </c>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397</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401</v>
      </c>
      <c r="AL66" s="996"/>
      <c r="AM66" s="996"/>
      <c r="AN66" s="996"/>
      <c r="AO66" s="997"/>
      <c r="AP66" s="1001" t="s">
        <v>402</v>
      </c>
      <c r="AQ66" s="1002"/>
      <c r="AR66" s="1002"/>
      <c r="AS66" s="1002"/>
      <c r="AT66" s="1003"/>
      <c r="AU66" s="1001" t="s">
        <v>422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11751</v>
      </c>
      <c r="R68" s="982"/>
      <c r="S68" s="982"/>
      <c r="T68" s="982"/>
      <c r="U68" s="982"/>
      <c r="V68" s="982">
        <v>11426</v>
      </c>
      <c r="W68" s="982"/>
      <c r="X68" s="982"/>
      <c r="Y68" s="982"/>
      <c r="Z68" s="982"/>
      <c r="AA68" s="982">
        <v>325</v>
      </c>
      <c r="AB68" s="982"/>
      <c r="AC68" s="982"/>
      <c r="AD68" s="982"/>
      <c r="AE68" s="982"/>
      <c r="AF68" s="982">
        <v>325</v>
      </c>
      <c r="AG68" s="982"/>
      <c r="AH68" s="982"/>
      <c r="AI68" s="982"/>
      <c r="AJ68" s="982"/>
      <c r="AK68" s="982">
        <v>326</v>
      </c>
      <c r="AL68" s="982"/>
      <c r="AM68" s="982"/>
      <c r="AN68" s="982"/>
      <c r="AO68" s="982"/>
      <c r="AP68" s="982" t="s">
        <v>592</v>
      </c>
      <c r="AQ68" s="982"/>
      <c r="AR68" s="982"/>
      <c r="AS68" s="982"/>
      <c r="AT68" s="982"/>
      <c r="AU68" s="982" t="s">
        <v>592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423</v>
      </c>
      <c r="R69" s="971"/>
      <c r="S69" s="971"/>
      <c r="T69" s="971"/>
      <c r="U69" s="971"/>
      <c r="V69" s="971">
        <v>423</v>
      </c>
      <c r="W69" s="971"/>
      <c r="X69" s="971"/>
      <c r="Y69" s="971"/>
      <c r="Z69" s="971"/>
      <c r="AA69" s="971" t="s">
        <v>592</v>
      </c>
      <c r="AB69" s="971"/>
      <c r="AC69" s="971"/>
      <c r="AD69" s="971"/>
      <c r="AE69" s="971"/>
      <c r="AF69" s="971" t="s">
        <v>592</v>
      </c>
      <c r="AG69" s="971"/>
      <c r="AH69" s="971"/>
      <c r="AI69" s="971"/>
      <c r="AJ69" s="971"/>
      <c r="AK69" s="971">
        <v>6</v>
      </c>
      <c r="AL69" s="971"/>
      <c r="AM69" s="971"/>
      <c r="AN69" s="971"/>
      <c r="AO69" s="971"/>
      <c r="AP69" s="971">
        <v>36</v>
      </c>
      <c r="AQ69" s="971"/>
      <c r="AR69" s="971"/>
      <c r="AS69" s="971"/>
      <c r="AT69" s="971"/>
      <c r="AU69" s="971" t="s">
        <v>592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599</v>
      </c>
      <c r="R70" s="971"/>
      <c r="S70" s="971"/>
      <c r="T70" s="971"/>
      <c r="U70" s="971"/>
      <c r="V70" s="971">
        <v>576</v>
      </c>
      <c r="W70" s="971"/>
      <c r="X70" s="971"/>
      <c r="Y70" s="971"/>
      <c r="Z70" s="971"/>
      <c r="AA70" s="971">
        <v>23</v>
      </c>
      <c r="AB70" s="971"/>
      <c r="AC70" s="971"/>
      <c r="AD70" s="971"/>
      <c r="AE70" s="971"/>
      <c r="AF70" s="971">
        <v>23</v>
      </c>
      <c r="AG70" s="971"/>
      <c r="AH70" s="971"/>
      <c r="AI70" s="971"/>
      <c r="AJ70" s="971"/>
      <c r="AK70" s="971">
        <v>33</v>
      </c>
      <c r="AL70" s="971"/>
      <c r="AM70" s="971"/>
      <c r="AN70" s="971"/>
      <c r="AO70" s="971"/>
      <c r="AP70" s="971" t="s">
        <v>592</v>
      </c>
      <c r="AQ70" s="971"/>
      <c r="AR70" s="971"/>
      <c r="AS70" s="971"/>
      <c r="AT70" s="971"/>
      <c r="AU70" s="971" t="s">
        <v>592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84</v>
      </c>
      <c r="R71" s="971"/>
      <c r="S71" s="971"/>
      <c r="T71" s="971"/>
      <c r="U71" s="971"/>
      <c r="V71" s="971">
        <v>79</v>
      </c>
      <c r="W71" s="971"/>
      <c r="X71" s="971"/>
      <c r="Y71" s="971"/>
      <c r="Z71" s="971"/>
      <c r="AA71" s="971">
        <v>5</v>
      </c>
      <c r="AB71" s="971"/>
      <c r="AC71" s="971"/>
      <c r="AD71" s="971"/>
      <c r="AE71" s="971"/>
      <c r="AF71" s="971">
        <v>5</v>
      </c>
      <c r="AG71" s="971"/>
      <c r="AH71" s="971"/>
      <c r="AI71" s="971"/>
      <c r="AJ71" s="971"/>
      <c r="AK71" s="971">
        <v>5</v>
      </c>
      <c r="AL71" s="971"/>
      <c r="AM71" s="971"/>
      <c r="AN71" s="971"/>
      <c r="AO71" s="971"/>
      <c r="AP71" s="971" t="s">
        <v>592</v>
      </c>
      <c r="AQ71" s="971"/>
      <c r="AR71" s="971"/>
      <c r="AS71" s="971"/>
      <c r="AT71" s="971"/>
      <c r="AU71" s="971" t="s">
        <v>592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589</v>
      </c>
      <c r="C72" s="975"/>
      <c r="D72" s="975"/>
      <c r="E72" s="975"/>
      <c r="F72" s="975"/>
      <c r="G72" s="975"/>
      <c r="H72" s="975"/>
      <c r="I72" s="975"/>
      <c r="J72" s="975"/>
      <c r="K72" s="975"/>
      <c r="L72" s="975"/>
      <c r="M72" s="975"/>
      <c r="N72" s="975"/>
      <c r="O72" s="975"/>
      <c r="P72" s="976"/>
      <c r="Q72" s="977">
        <v>288382</v>
      </c>
      <c r="R72" s="971"/>
      <c r="S72" s="971"/>
      <c r="T72" s="971"/>
      <c r="U72" s="971"/>
      <c r="V72" s="971">
        <v>283191</v>
      </c>
      <c r="W72" s="971"/>
      <c r="X72" s="971"/>
      <c r="Y72" s="971"/>
      <c r="Z72" s="971"/>
      <c r="AA72" s="971">
        <v>5190</v>
      </c>
      <c r="AB72" s="971"/>
      <c r="AC72" s="971"/>
      <c r="AD72" s="971"/>
      <c r="AE72" s="971"/>
      <c r="AF72" s="971">
        <v>5190</v>
      </c>
      <c r="AG72" s="971"/>
      <c r="AH72" s="971"/>
      <c r="AI72" s="971"/>
      <c r="AJ72" s="971"/>
      <c r="AK72" s="971" t="s">
        <v>592</v>
      </c>
      <c r="AL72" s="971"/>
      <c r="AM72" s="971"/>
      <c r="AN72" s="971"/>
      <c r="AO72" s="971"/>
      <c r="AP72" s="971" t="s">
        <v>592</v>
      </c>
      <c r="AQ72" s="971"/>
      <c r="AR72" s="971"/>
      <c r="AS72" s="971"/>
      <c r="AT72" s="971"/>
      <c r="AU72" s="971" t="s">
        <v>592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5543</v>
      </c>
      <c r="AG88" s="959"/>
      <c r="AH88" s="959"/>
      <c r="AI88" s="959"/>
      <c r="AJ88" s="959"/>
      <c r="AK88" s="963"/>
      <c r="AL88" s="963"/>
      <c r="AM88" s="963"/>
      <c r="AN88" s="963"/>
      <c r="AO88" s="963"/>
      <c r="AP88" s="959">
        <v>36</v>
      </c>
      <c r="AQ88" s="959"/>
      <c r="AR88" s="959"/>
      <c r="AS88" s="959"/>
      <c r="AT88" s="959"/>
      <c r="AU88" s="959" t="s">
        <v>591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t="s">
        <v>591</v>
      </c>
      <c r="CX102" s="953"/>
      <c r="CY102" s="953"/>
      <c r="CZ102" s="953"/>
      <c r="DA102" s="954"/>
      <c r="DB102" s="952" t="s">
        <v>591</v>
      </c>
      <c r="DC102" s="953"/>
      <c r="DD102" s="953"/>
      <c r="DE102" s="953"/>
      <c r="DF102" s="954"/>
      <c r="DG102" s="952" t="s">
        <v>591</v>
      </c>
      <c r="DH102" s="953"/>
      <c r="DI102" s="953"/>
      <c r="DJ102" s="953"/>
      <c r="DK102" s="954"/>
      <c r="DL102" s="952" t="s">
        <v>591</v>
      </c>
      <c r="DM102" s="953"/>
      <c r="DN102" s="953"/>
      <c r="DO102" s="953"/>
      <c r="DP102" s="954"/>
      <c r="DQ102" s="952" t="s">
        <v>591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529509</v>
      </c>
      <c r="AB110" s="889"/>
      <c r="AC110" s="889"/>
      <c r="AD110" s="889"/>
      <c r="AE110" s="890"/>
      <c r="AF110" s="891">
        <v>621678</v>
      </c>
      <c r="AG110" s="889"/>
      <c r="AH110" s="889"/>
      <c r="AI110" s="889"/>
      <c r="AJ110" s="890"/>
      <c r="AK110" s="891">
        <v>633402</v>
      </c>
      <c r="AL110" s="889"/>
      <c r="AM110" s="889"/>
      <c r="AN110" s="889"/>
      <c r="AO110" s="890"/>
      <c r="AP110" s="892">
        <v>23.9</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6152952</v>
      </c>
      <c r="BR110" s="842"/>
      <c r="BS110" s="842"/>
      <c r="BT110" s="842"/>
      <c r="BU110" s="842"/>
      <c r="BV110" s="842">
        <v>6211080</v>
      </c>
      <c r="BW110" s="842"/>
      <c r="BX110" s="842"/>
      <c r="BY110" s="842"/>
      <c r="BZ110" s="842"/>
      <c r="CA110" s="842">
        <v>6404389</v>
      </c>
      <c r="CB110" s="842"/>
      <c r="CC110" s="842"/>
      <c r="CD110" s="842"/>
      <c r="CE110" s="842"/>
      <c r="CF110" s="866">
        <v>241.9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130</v>
      </c>
      <c r="CB111" s="817"/>
      <c r="CC111" s="817"/>
      <c r="CD111" s="817"/>
      <c r="CE111" s="817"/>
      <c r="CF111" s="875" t="s">
        <v>130</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411</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13570</v>
      </c>
      <c r="BR112" s="817"/>
      <c r="BS112" s="817"/>
      <c r="BT112" s="817"/>
      <c r="BU112" s="817"/>
      <c r="BV112" s="817">
        <v>15209</v>
      </c>
      <c r="BW112" s="817"/>
      <c r="BX112" s="817"/>
      <c r="BY112" s="817"/>
      <c r="BZ112" s="817"/>
      <c r="CA112" s="817">
        <v>19366</v>
      </c>
      <c r="CB112" s="817"/>
      <c r="CC112" s="817"/>
      <c r="CD112" s="817"/>
      <c r="CE112" s="817"/>
      <c r="CF112" s="875">
        <v>0.7</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411</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6878</v>
      </c>
      <c r="AB113" s="919"/>
      <c r="AC113" s="919"/>
      <c r="AD113" s="919"/>
      <c r="AE113" s="920"/>
      <c r="AF113" s="921">
        <v>5600</v>
      </c>
      <c r="AG113" s="919"/>
      <c r="AH113" s="919"/>
      <c r="AI113" s="919"/>
      <c r="AJ113" s="920"/>
      <c r="AK113" s="921">
        <v>4081</v>
      </c>
      <c r="AL113" s="919"/>
      <c r="AM113" s="919"/>
      <c r="AN113" s="919"/>
      <c r="AO113" s="920"/>
      <c r="AP113" s="922">
        <v>0.2</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14811</v>
      </c>
      <c r="BR113" s="817"/>
      <c r="BS113" s="817"/>
      <c r="BT113" s="817"/>
      <c r="BU113" s="817"/>
      <c r="BV113" s="817">
        <v>13086</v>
      </c>
      <c r="BW113" s="817"/>
      <c r="BX113" s="817"/>
      <c r="BY113" s="817"/>
      <c r="BZ113" s="817"/>
      <c r="CA113" s="817">
        <v>11198</v>
      </c>
      <c r="CB113" s="817"/>
      <c r="CC113" s="817"/>
      <c r="CD113" s="817"/>
      <c r="CE113" s="817"/>
      <c r="CF113" s="875">
        <v>0.4</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1957</v>
      </c>
      <c r="AB114" s="780"/>
      <c r="AC114" s="780"/>
      <c r="AD114" s="780"/>
      <c r="AE114" s="781"/>
      <c r="AF114" s="782">
        <v>2420</v>
      </c>
      <c r="AG114" s="780"/>
      <c r="AH114" s="780"/>
      <c r="AI114" s="780"/>
      <c r="AJ114" s="781"/>
      <c r="AK114" s="782">
        <v>2508</v>
      </c>
      <c r="AL114" s="780"/>
      <c r="AM114" s="780"/>
      <c r="AN114" s="780"/>
      <c r="AO114" s="781"/>
      <c r="AP114" s="824">
        <v>0.1</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105885</v>
      </c>
      <c r="BR114" s="817"/>
      <c r="BS114" s="817"/>
      <c r="BT114" s="817"/>
      <c r="BU114" s="817"/>
      <c r="BV114" s="817">
        <v>45997</v>
      </c>
      <c r="BW114" s="817"/>
      <c r="BX114" s="817"/>
      <c r="BY114" s="817"/>
      <c r="BZ114" s="817"/>
      <c r="CA114" s="817">
        <v>380060</v>
      </c>
      <c r="CB114" s="817"/>
      <c r="CC114" s="817"/>
      <c r="CD114" s="817"/>
      <c r="CE114" s="817"/>
      <c r="CF114" s="875">
        <v>14.4</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39687</v>
      </c>
      <c r="AB115" s="919"/>
      <c r="AC115" s="919"/>
      <c r="AD115" s="919"/>
      <c r="AE115" s="920"/>
      <c r="AF115" s="921">
        <v>86190</v>
      </c>
      <c r="AG115" s="919"/>
      <c r="AH115" s="919"/>
      <c r="AI115" s="919"/>
      <c r="AJ115" s="920"/>
      <c r="AK115" s="921">
        <v>18727</v>
      </c>
      <c r="AL115" s="919"/>
      <c r="AM115" s="919"/>
      <c r="AN115" s="919"/>
      <c r="AO115" s="920"/>
      <c r="AP115" s="922">
        <v>0.7</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130</v>
      </c>
      <c r="BW115" s="817"/>
      <c r="BX115" s="817"/>
      <c r="BY115" s="817"/>
      <c r="BZ115" s="817"/>
      <c r="CA115" s="817" t="s">
        <v>130</v>
      </c>
      <c r="CB115" s="817"/>
      <c r="CC115" s="817"/>
      <c r="CD115" s="817"/>
      <c r="CE115" s="817"/>
      <c r="CF115" s="875" t="s">
        <v>130</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411</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v>
      </c>
      <c r="AB116" s="780"/>
      <c r="AC116" s="780"/>
      <c r="AD116" s="780"/>
      <c r="AE116" s="781"/>
      <c r="AF116" s="782">
        <v>80</v>
      </c>
      <c r="AG116" s="780"/>
      <c r="AH116" s="780"/>
      <c r="AI116" s="780"/>
      <c r="AJ116" s="781"/>
      <c r="AK116" s="782">
        <v>79</v>
      </c>
      <c r="AL116" s="780"/>
      <c r="AM116" s="780"/>
      <c r="AN116" s="780"/>
      <c r="AO116" s="781"/>
      <c r="AP116" s="824">
        <v>0</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411</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578040</v>
      </c>
      <c r="AB117" s="903"/>
      <c r="AC117" s="903"/>
      <c r="AD117" s="903"/>
      <c r="AE117" s="904"/>
      <c r="AF117" s="905">
        <v>715968</v>
      </c>
      <c r="AG117" s="903"/>
      <c r="AH117" s="903"/>
      <c r="AI117" s="903"/>
      <c r="AJ117" s="904"/>
      <c r="AK117" s="905">
        <v>658797</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411</v>
      </c>
      <c r="CB118" s="845"/>
      <c r="CC118" s="845"/>
      <c r="CD118" s="845"/>
      <c r="CE118" s="845"/>
      <c r="CF118" s="875" t="s">
        <v>411</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464</v>
      </c>
      <c r="BP119" s="878"/>
      <c r="BQ119" s="879">
        <v>6287218</v>
      </c>
      <c r="BR119" s="845"/>
      <c r="BS119" s="845"/>
      <c r="BT119" s="845"/>
      <c r="BU119" s="845"/>
      <c r="BV119" s="845">
        <v>6285372</v>
      </c>
      <c r="BW119" s="845"/>
      <c r="BX119" s="845"/>
      <c r="BY119" s="845"/>
      <c r="BZ119" s="845"/>
      <c r="CA119" s="845">
        <v>6815013</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411</v>
      </c>
      <c r="DH119" s="764"/>
      <c r="DI119" s="764"/>
      <c r="DJ119" s="764"/>
      <c r="DK119" s="765"/>
      <c r="DL119" s="766" t="s">
        <v>411</v>
      </c>
      <c r="DM119" s="764"/>
      <c r="DN119" s="764"/>
      <c r="DO119" s="764"/>
      <c r="DP119" s="765"/>
      <c r="DQ119" s="766" t="s">
        <v>411</v>
      </c>
      <c r="DR119" s="764"/>
      <c r="DS119" s="764"/>
      <c r="DT119" s="764"/>
      <c r="DU119" s="765"/>
      <c r="DV119" s="848" t="s">
        <v>130</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411</v>
      </c>
      <c r="AG120" s="780"/>
      <c r="AH120" s="780"/>
      <c r="AI120" s="780"/>
      <c r="AJ120" s="781"/>
      <c r="AK120" s="782" t="s">
        <v>130</v>
      </c>
      <c r="AL120" s="780"/>
      <c r="AM120" s="780"/>
      <c r="AN120" s="780"/>
      <c r="AO120" s="781"/>
      <c r="AP120" s="824" t="s">
        <v>130</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1667379</v>
      </c>
      <c r="BR120" s="842"/>
      <c r="BS120" s="842"/>
      <c r="BT120" s="842"/>
      <c r="BU120" s="842"/>
      <c r="BV120" s="842">
        <v>2112261</v>
      </c>
      <c r="BW120" s="842"/>
      <c r="BX120" s="842"/>
      <c r="BY120" s="842"/>
      <c r="BZ120" s="842"/>
      <c r="CA120" s="842">
        <v>2302465</v>
      </c>
      <c r="CB120" s="842"/>
      <c r="CC120" s="842"/>
      <c r="CD120" s="842"/>
      <c r="CE120" s="842"/>
      <c r="CF120" s="866">
        <v>87</v>
      </c>
      <c r="CG120" s="867"/>
      <c r="CH120" s="867"/>
      <c r="CI120" s="867"/>
      <c r="CJ120" s="867"/>
      <c r="CK120" s="868" t="s">
        <v>468</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13331</v>
      </c>
      <c r="DH120" s="842"/>
      <c r="DI120" s="842"/>
      <c r="DJ120" s="842"/>
      <c r="DK120" s="842"/>
      <c r="DL120" s="842">
        <v>15103</v>
      </c>
      <c r="DM120" s="842"/>
      <c r="DN120" s="842"/>
      <c r="DO120" s="842"/>
      <c r="DP120" s="842"/>
      <c r="DQ120" s="842">
        <v>19088</v>
      </c>
      <c r="DR120" s="842"/>
      <c r="DS120" s="842"/>
      <c r="DT120" s="842"/>
      <c r="DU120" s="842"/>
      <c r="DV120" s="843">
        <v>0.7</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291737</v>
      </c>
      <c r="BR121" s="817"/>
      <c r="BS121" s="817"/>
      <c r="BT121" s="817"/>
      <c r="BU121" s="817"/>
      <c r="BV121" s="817">
        <v>365527</v>
      </c>
      <c r="BW121" s="817"/>
      <c r="BX121" s="817"/>
      <c r="BY121" s="817"/>
      <c r="BZ121" s="817"/>
      <c r="CA121" s="817" t="s">
        <v>411</v>
      </c>
      <c r="CB121" s="817"/>
      <c r="CC121" s="817"/>
      <c r="CD121" s="817"/>
      <c r="CE121" s="817"/>
      <c r="CF121" s="875" t="s">
        <v>411</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239</v>
      </c>
      <c r="DH121" s="817"/>
      <c r="DI121" s="817"/>
      <c r="DJ121" s="817"/>
      <c r="DK121" s="817"/>
      <c r="DL121" s="817">
        <v>106</v>
      </c>
      <c r="DM121" s="817"/>
      <c r="DN121" s="817"/>
      <c r="DO121" s="817"/>
      <c r="DP121" s="817"/>
      <c r="DQ121" s="817">
        <v>278</v>
      </c>
      <c r="DR121" s="817"/>
      <c r="DS121" s="817"/>
      <c r="DT121" s="817"/>
      <c r="DU121" s="817"/>
      <c r="DV121" s="794">
        <v>0</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411</v>
      </c>
      <c r="AL122" s="780"/>
      <c r="AM122" s="780"/>
      <c r="AN122" s="780"/>
      <c r="AO122" s="781"/>
      <c r="AP122" s="824" t="s">
        <v>130</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3877457</v>
      </c>
      <c r="BR122" s="845"/>
      <c r="BS122" s="845"/>
      <c r="BT122" s="845"/>
      <c r="BU122" s="845"/>
      <c r="BV122" s="845">
        <v>3562017</v>
      </c>
      <c r="BW122" s="845"/>
      <c r="BX122" s="845"/>
      <c r="BY122" s="845"/>
      <c r="BZ122" s="845"/>
      <c r="CA122" s="845">
        <v>3677296</v>
      </c>
      <c r="CB122" s="845"/>
      <c r="CC122" s="845"/>
      <c r="CD122" s="845"/>
      <c r="CE122" s="845"/>
      <c r="CF122" s="846">
        <v>138.9</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474</v>
      </c>
      <c r="BP123" s="878"/>
      <c r="BQ123" s="832">
        <v>5836573</v>
      </c>
      <c r="BR123" s="833"/>
      <c r="BS123" s="833"/>
      <c r="BT123" s="833"/>
      <c r="BU123" s="833"/>
      <c r="BV123" s="833">
        <v>6039805</v>
      </c>
      <c r="BW123" s="833"/>
      <c r="BX123" s="833"/>
      <c r="BY123" s="833"/>
      <c r="BZ123" s="833"/>
      <c r="CA123" s="833">
        <v>5979761</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18.399999999999999</v>
      </c>
      <c r="BR124" s="831"/>
      <c r="BS124" s="831"/>
      <c r="BT124" s="831"/>
      <c r="BU124" s="831"/>
      <c r="BV124" s="831">
        <v>9.4</v>
      </c>
      <c r="BW124" s="831"/>
      <c r="BX124" s="831"/>
      <c r="BY124" s="831"/>
      <c r="BZ124" s="831"/>
      <c r="CA124" s="831">
        <v>31.5</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411</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411</v>
      </c>
      <c r="AB125" s="780"/>
      <c r="AC125" s="780"/>
      <c r="AD125" s="780"/>
      <c r="AE125" s="781"/>
      <c r="AF125" s="782" t="s">
        <v>130</v>
      </c>
      <c r="AG125" s="780"/>
      <c r="AH125" s="780"/>
      <c r="AI125" s="780"/>
      <c r="AJ125" s="781"/>
      <c r="AK125" s="782" t="s">
        <v>411</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39236</v>
      </c>
      <c r="AB126" s="780"/>
      <c r="AC126" s="780"/>
      <c r="AD126" s="780"/>
      <c r="AE126" s="781"/>
      <c r="AF126" s="782">
        <v>85739</v>
      </c>
      <c r="AG126" s="780"/>
      <c r="AH126" s="780"/>
      <c r="AI126" s="780"/>
      <c r="AJ126" s="781"/>
      <c r="AK126" s="782">
        <v>15740</v>
      </c>
      <c r="AL126" s="780"/>
      <c r="AM126" s="780"/>
      <c r="AN126" s="780"/>
      <c r="AO126" s="781"/>
      <c r="AP126" s="824">
        <v>0.6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451</v>
      </c>
      <c r="AB127" s="780"/>
      <c r="AC127" s="780"/>
      <c r="AD127" s="780"/>
      <c r="AE127" s="781"/>
      <c r="AF127" s="782">
        <v>451</v>
      </c>
      <c r="AG127" s="780"/>
      <c r="AH127" s="780"/>
      <c r="AI127" s="780"/>
      <c r="AJ127" s="781"/>
      <c r="AK127" s="782">
        <v>2987</v>
      </c>
      <c r="AL127" s="780"/>
      <c r="AM127" s="780"/>
      <c r="AN127" s="780"/>
      <c r="AO127" s="781"/>
      <c r="AP127" s="824">
        <v>0.1</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11760</v>
      </c>
      <c r="AB128" s="801"/>
      <c r="AC128" s="801"/>
      <c r="AD128" s="801"/>
      <c r="AE128" s="802"/>
      <c r="AF128" s="803">
        <v>16509</v>
      </c>
      <c r="AG128" s="801"/>
      <c r="AH128" s="801"/>
      <c r="AI128" s="801"/>
      <c r="AJ128" s="802"/>
      <c r="AK128" s="803">
        <v>4972</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2798568</v>
      </c>
      <c r="AB129" s="780"/>
      <c r="AC129" s="780"/>
      <c r="AD129" s="780"/>
      <c r="AE129" s="781"/>
      <c r="AF129" s="782">
        <v>3011260</v>
      </c>
      <c r="AG129" s="780"/>
      <c r="AH129" s="780"/>
      <c r="AI129" s="780"/>
      <c r="AJ129" s="781"/>
      <c r="AK129" s="782">
        <v>3052351</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353884</v>
      </c>
      <c r="AB130" s="780"/>
      <c r="AC130" s="780"/>
      <c r="AD130" s="780"/>
      <c r="AE130" s="781"/>
      <c r="AF130" s="782">
        <v>413945</v>
      </c>
      <c r="AG130" s="780"/>
      <c r="AH130" s="780"/>
      <c r="AI130" s="780"/>
      <c r="AJ130" s="781"/>
      <c r="AK130" s="782">
        <v>404819</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2444684</v>
      </c>
      <c r="AB131" s="764"/>
      <c r="AC131" s="764"/>
      <c r="AD131" s="764"/>
      <c r="AE131" s="765"/>
      <c r="AF131" s="766">
        <v>2597315</v>
      </c>
      <c r="AG131" s="764"/>
      <c r="AH131" s="764"/>
      <c r="AI131" s="764"/>
      <c r="AJ131" s="765"/>
      <c r="AK131" s="766">
        <v>2647532</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31.5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8.6880758409999999</v>
      </c>
      <c r="AB132" s="745"/>
      <c r="AC132" s="745"/>
      <c r="AD132" s="745"/>
      <c r="AE132" s="746"/>
      <c r="AF132" s="747">
        <v>10.99265973</v>
      </c>
      <c r="AG132" s="745"/>
      <c r="AH132" s="745"/>
      <c r="AI132" s="745"/>
      <c r="AJ132" s="746"/>
      <c r="AK132" s="747">
        <v>9.4052120989999999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11.3</v>
      </c>
      <c r="AB133" s="724"/>
      <c r="AC133" s="724"/>
      <c r="AD133" s="724"/>
      <c r="AE133" s="725"/>
      <c r="AF133" s="723">
        <v>9.1</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GNRuKQnDwAoBCmaCaJDoKwxDDcDKUqrb51d9mVlhgH3Xms87J7UhiUYhHRBFjo5WnsSgTdXvfr+yhlqEpJOTw==" saltValue="joACiXvA56s0AtIVdmAh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NYYVLGB0NDS8MmP1U8RK2OHYcX7ntcpb78cqQY+IgNP9z6eGhRSbx7NMMefb739WwZ+d6YL/wVoI1Dc89QSvA==" saltValue="ZSKxbQUw+7wTtjotLgY/f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3" zoomScaleNormal="100" zoomScaleSheetLayoutView="55" workbookViewId="0">
      <selection activeCell="A5" sqref="A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AGOwmSpAf6AY58wJIvzTGq54+uyKqBcGm8MWW/kSsb7X6qUqnluDLtbb7SAlziS98GgMWDa/A7TK9LVL0Mbw==" saltValue="hceuK7wjQjVKtwbqUxc3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1030275</v>
      </c>
      <c r="AP9" s="281">
        <v>202890</v>
      </c>
      <c r="AQ9" s="282">
        <v>166998</v>
      </c>
      <c r="AR9" s="283">
        <v>21.5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112264</v>
      </c>
      <c r="AP10" s="284">
        <v>22108</v>
      </c>
      <c r="AQ10" s="285">
        <v>26170</v>
      </c>
      <c r="AR10" s="286">
        <v>-15.5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t="s">
        <v>511</v>
      </c>
      <c r="AP11" s="284" t="s">
        <v>511</v>
      </c>
      <c r="AQ11" s="285">
        <v>5047</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39521</v>
      </c>
      <c r="AP13" s="284">
        <v>7783</v>
      </c>
      <c r="AQ13" s="285">
        <v>6466</v>
      </c>
      <c r="AR13" s="286">
        <v>20.399999999999999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t="s">
        <v>511</v>
      </c>
      <c r="AP14" s="284" t="s">
        <v>511</v>
      </c>
      <c r="AQ14" s="285">
        <v>3589</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-114570</v>
      </c>
      <c r="AP15" s="284">
        <v>-22562</v>
      </c>
      <c r="AQ15" s="285">
        <v>-12920</v>
      </c>
      <c r="AR15" s="286">
        <v>74.599999999999994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1067490</v>
      </c>
      <c r="AP16" s="284">
        <v>210219</v>
      </c>
      <c r="AQ16" s="285">
        <v>195349</v>
      </c>
      <c r="AR16" s="286">
        <v>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19.89</v>
      </c>
      <c r="AP21" s="298">
        <v>16.600000000000001</v>
      </c>
      <c r="AQ21" s="299">
        <v>3.29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88.8</v>
      </c>
      <c r="AP22" s="303">
        <v>95.6</v>
      </c>
      <c r="AQ22" s="304">
        <v>-6.8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633402</v>
      </c>
      <c r="AP32" s="312">
        <v>124735</v>
      </c>
      <c r="AQ32" s="313">
        <v>125145</v>
      </c>
      <c r="AR32" s="314">
        <v>-0.3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511</v>
      </c>
      <c r="AP33" s="312" t="s">
        <v>511</v>
      </c>
      <c r="AQ33" s="313">
        <v>142</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511</v>
      </c>
      <c r="AP34" s="312" t="s">
        <v>511</v>
      </c>
      <c r="AQ34" s="313">
        <v>186</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4081</v>
      </c>
      <c r="AP35" s="312">
        <v>804</v>
      </c>
      <c r="AQ35" s="313">
        <v>24116</v>
      </c>
      <c r="AR35" s="314">
        <v>-96.7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2508</v>
      </c>
      <c r="AP36" s="312">
        <v>494</v>
      </c>
      <c r="AQ36" s="313">
        <v>3945</v>
      </c>
      <c r="AR36" s="314">
        <v>-87.5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v>18727</v>
      </c>
      <c r="AP37" s="312">
        <v>3688</v>
      </c>
      <c r="AQ37" s="313">
        <v>817</v>
      </c>
      <c r="AR37" s="314">
        <v>351.4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v>79</v>
      </c>
      <c r="AP38" s="315">
        <v>16</v>
      </c>
      <c r="AQ38" s="316">
        <v>16</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-4972</v>
      </c>
      <c r="AP39" s="312">
        <v>-979</v>
      </c>
      <c r="AQ39" s="313">
        <v>-6780</v>
      </c>
      <c r="AR39" s="314">
        <v>-85.6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-404819</v>
      </c>
      <c r="AP40" s="312">
        <v>-79720</v>
      </c>
      <c r="AQ40" s="313">
        <v>-98746</v>
      </c>
      <c r="AR40" s="314">
        <v>-19.3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249006</v>
      </c>
      <c r="AP41" s="312">
        <v>49036</v>
      </c>
      <c r="AQ41" s="313">
        <v>48842</v>
      </c>
      <c r="AR41" s="314">
        <v>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1092717</v>
      </c>
      <c r="AN51" s="334">
        <v>207465</v>
      </c>
      <c r="AO51" s="335">
        <v>8.1999999999999993</v>
      </c>
      <c r="AP51" s="336">
        <v>167497</v>
      </c>
      <c r="AQ51" s="337">
        <v>-17.399999999999999</v>
      </c>
      <c r="AR51" s="338">
        <v>25.6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567960</v>
      </c>
      <c r="AN52" s="342">
        <v>107834</v>
      </c>
      <c r="AO52" s="343">
        <v>45.8</v>
      </c>
      <c r="AP52" s="344">
        <v>82571</v>
      </c>
      <c r="AQ52" s="345">
        <v>3.6</v>
      </c>
      <c r="AR52" s="346">
        <v>42.2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1601904</v>
      </c>
      <c r="AN53" s="334">
        <v>305299</v>
      </c>
      <c r="AO53" s="335">
        <v>47.2</v>
      </c>
      <c r="AP53" s="336">
        <v>190274</v>
      </c>
      <c r="AQ53" s="337">
        <v>13.6</v>
      </c>
      <c r="AR53" s="338">
        <v>33.6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1113463</v>
      </c>
      <c r="AN54" s="342">
        <v>212209</v>
      </c>
      <c r="AO54" s="343">
        <v>96.8</v>
      </c>
      <c r="AP54" s="344">
        <v>88584</v>
      </c>
      <c r="AQ54" s="345">
        <v>7.3</v>
      </c>
      <c r="AR54" s="346">
        <v>89.5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901864</v>
      </c>
      <c r="AN55" s="334">
        <v>172804</v>
      </c>
      <c r="AO55" s="335">
        <v>-43.4</v>
      </c>
      <c r="AP55" s="336">
        <v>200194</v>
      </c>
      <c r="AQ55" s="337">
        <v>5.2</v>
      </c>
      <c r="AR55" s="338">
        <v>-48.6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310703</v>
      </c>
      <c r="AN56" s="342">
        <v>59533</v>
      </c>
      <c r="AO56" s="343">
        <v>-71.900000000000006</v>
      </c>
      <c r="AP56" s="344">
        <v>106422</v>
      </c>
      <c r="AQ56" s="345">
        <v>20.100000000000001</v>
      </c>
      <c r="AR56" s="346">
        <v>-92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986413</v>
      </c>
      <c r="AN57" s="334">
        <v>191537</v>
      </c>
      <c r="AO57" s="335">
        <v>10.8</v>
      </c>
      <c r="AP57" s="336">
        <v>196914</v>
      </c>
      <c r="AQ57" s="337">
        <v>-1.6</v>
      </c>
      <c r="AR57" s="338">
        <v>12.4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189675</v>
      </c>
      <c r="AN58" s="342">
        <v>36830</v>
      </c>
      <c r="AO58" s="343">
        <v>-38.1</v>
      </c>
      <c r="AP58" s="344">
        <v>98966</v>
      </c>
      <c r="AQ58" s="345">
        <v>-7</v>
      </c>
      <c r="AR58" s="346">
        <v>-31.1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1325147</v>
      </c>
      <c r="AN59" s="334">
        <v>260958</v>
      </c>
      <c r="AO59" s="335">
        <v>36.200000000000003</v>
      </c>
      <c r="AP59" s="336">
        <v>204757</v>
      </c>
      <c r="AQ59" s="337">
        <v>4</v>
      </c>
      <c r="AR59" s="338">
        <v>32.200000000000003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206009</v>
      </c>
      <c r="AN60" s="342">
        <v>40569</v>
      </c>
      <c r="AO60" s="343">
        <v>10.199999999999999</v>
      </c>
      <c r="AP60" s="344">
        <v>106071</v>
      </c>
      <c r="AQ60" s="345">
        <v>7.2</v>
      </c>
      <c r="AR60" s="346">
        <v>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1181609</v>
      </c>
      <c r="AN61" s="349">
        <v>227613</v>
      </c>
      <c r="AO61" s="350">
        <v>11.8</v>
      </c>
      <c r="AP61" s="351">
        <v>191927</v>
      </c>
      <c r="AQ61" s="352">
        <v>0.8</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477562</v>
      </c>
      <c r="AN62" s="342">
        <v>91395</v>
      </c>
      <c r="AO62" s="343">
        <v>8.6</v>
      </c>
      <c r="AP62" s="344">
        <v>96523</v>
      </c>
      <c r="AQ62" s="345">
        <v>6.2</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FEI8vEAloFlZjOHdqZbisCubFFWelbjeev/QV89+kFUxRtcDxklNcv+1Pgx4BSZH8rdbkHXKSBzOn2zsmfnsA==" saltValue="NuV5YFt1Aw6oGxGjiVbD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s18FK49mz/RBsPiossO1JsCRYYPazIn3p8LE4Vb+Ej5p9pt4xYdTOXk2NHaNHjRPeoAHIclyWw6SO+Tvw/+6JA==" saltValue="5cel+HKhRZQBFx87YT1H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FsV/XFzvbx6mRYzPzS+cez6lq2rCMdznSn81CeF036KVo6cRMkGYSf1l5LsGAEOvXPd+KjO3R68yAORMQiHoXA==" saltValue="ZRdfq3+UqIn/L/iqaCaH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33.64</v>
      </c>
      <c r="G47" s="12">
        <v>37.880000000000003</v>
      </c>
      <c r="H47" s="12">
        <v>39.97</v>
      </c>
      <c r="I47" s="12">
        <v>38.409999999999997</v>
      </c>
      <c r="J47" s="13">
        <v>41.27</v>
      </c>
    </row>
    <row r="48" spans="2:10" ht="57.75" customHeight="1" x14ac:dyDescent="0.15">
      <c r="B48" s="14"/>
      <c r="C48" s="1141" t="s">
        <v>4</v>
      </c>
      <c r="D48" s="1141"/>
      <c r="E48" s="1142"/>
      <c r="F48" s="15">
        <v>10.27</v>
      </c>
      <c r="G48" s="16">
        <v>8.19</v>
      </c>
      <c r="H48" s="16">
        <v>11.97</v>
      </c>
      <c r="I48" s="16">
        <v>6.83</v>
      </c>
      <c r="J48" s="17">
        <v>3.94</v>
      </c>
    </row>
    <row r="49" spans="2:10" ht="57.75" customHeight="1" thickBot="1" x14ac:dyDescent="0.2">
      <c r="B49" s="18"/>
      <c r="C49" s="1143" t="s">
        <v>5</v>
      </c>
      <c r="D49" s="1143"/>
      <c r="E49" s="1144"/>
      <c r="F49" s="19" t="s">
        <v>558</v>
      </c>
      <c r="G49" s="20" t="s">
        <v>559</v>
      </c>
      <c r="H49" s="20">
        <v>2.4700000000000002</v>
      </c>
      <c r="I49" s="20" t="s">
        <v>560</v>
      </c>
      <c r="J49" s="21" t="s">
        <v>561</v>
      </c>
    </row>
    <row r="50" spans="2:10" x14ac:dyDescent="0.15"/>
  </sheetData>
  <sheetProtection algorithmName="SHA-512" hashValue="YLOGoN5SGjeL4D0qM/en6v7l8izX1gKudI/SMHvdI7vyIxU7y0ic0qSnyZ39LkjY8bQTXhGxg6Y60A0Yn6NXxQ==" saltValue="Ae+PdBz0duSHhK5Toj7w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562</v>
      </c>
      <c r="D34" s="1151"/>
      <c r="E34" s="1152"/>
      <c r="F34" s="32">
        <v>10.27</v>
      </c>
      <c r="G34" s="33">
        <v>8.18</v>
      </c>
      <c r="H34" s="33">
        <v>11.97</v>
      </c>
      <c r="I34" s="33">
        <v>6.82</v>
      </c>
      <c r="J34" s="34">
        <v>3.93</v>
      </c>
      <c r="K34" s="22"/>
      <c r="L34" s="22"/>
      <c r="M34" s="22"/>
      <c r="N34" s="22"/>
      <c r="O34" s="22"/>
      <c r="P34" s="22"/>
    </row>
    <row r="35" spans="1:16" ht="39" customHeight="1" x14ac:dyDescent="0.15">
      <c r="A35" s="22"/>
      <c r="B35" s="35"/>
      <c r="C35" s="1145" t="s">
        <v>563</v>
      </c>
      <c r="D35" s="1146"/>
      <c r="E35" s="1147"/>
      <c r="F35" s="36">
        <v>0.94</v>
      </c>
      <c r="G35" s="37">
        <v>1.45</v>
      </c>
      <c r="H35" s="37">
        <v>2.87</v>
      </c>
      <c r="I35" s="37">
        <v>2.0099999999999998</v>
      </c>
      <c r="J35" s="38">
        <v>2.96</v>
      </c>
      <c r="K35" s="22"/>
      <c r="L35" s="22"/>
      <c r="M35" s="22"/>
      <c r="N35" s="22"/>
      <c r="O35" s="22"/>
      <c r="P35" s="22"/>
    </row>
    <row r="36" spans="1:16" ht="39" customHeight="1" x14ac:dyDescent="0.15">
      <c r="A36" s="22"/>
      <c r="B36" s="35"/>
      <c r="C36" s="1145" t="s">
        <v>564</v>
      </c>
      <c r="D36" s="1146"/>
      <c r="E36" s="1147"/>
      <c r="F36" s="36">
        <v>0.03</v>
      </c>
      <c r="G36" s="37">
        <v>3.71</v>
      </c>
      <c r="H36" s="37" t="s">
        <v>565</v>
      </c>
      <c r="I36" s="37">
        <v>0.22</v>
      </c>
      <c r="J36" s="38">
        <v>0.77</v>
      </c>
      <c r="K36" s="22"/>
      <c r="L36" s="22"/>
      <c r="M36" s="22"/>
      <c r="N36" s="22"/>
      <c r="O36" s="22"/>
      <c r="P36" s="22"/>
    </row>
    <row r="37" spans="1:16" ht="39" customHeight="1" x14ac:dyDescent="0.15">
      <c r="A37" s="22"/>
      <c r="B37" s="35"/>
      <c r="C37" s="1145" t="s">
        <v>566</v>
      </c>
      <c r="D37" s="1146"/>
      <c r="E37" s="1147"/>
      <c r="F37" s="36">
        <v>0.03</v>
      </c>
      <c r="G37" s="37" t="s">
        <v>567</v>
      </c>
      <c r="H37" s="37">
        <v>0</v>
      </c>
      <c r="I37" s="37">
        <v>0.01</v>
      </c>
      <c r="J37" s="38">
        <v>0.01</v>
      </c>
      <c r="K37" s="22"/>
      <c r="L37" s="22"/>
      <c r="M37" s="22"/>
      <c r="N37" s="22"/>
      <c r="O37" s="22"/>
      <c r="P37" s="22"/>
    </row>
    <row r="38" spans="1:16" ht="39" customHeight="1" x14ac:dyDescent="0.15">
      <c r="A38" s="22"/>
      <c r="B38" s="35"/>
      <c r="C38" s="1145" t="s">
        <v>568</v>
      </c>
      <c r="D38" s="1146"/>
      <c r="E38" s="1147"/>
      <c r="F38" s="36">
        <v>8.76</v>
      </c>
      <c r="G38" s="37">
        <v>8.69</v>
      </c>
      <c r="H38" s="37">
        <v>8.56</v>
      </c>
      <c r="I38" s="37">
        <v>7.6</v>
      </c>
      <c r="J38" s="38">
        <v>0</v>
      </c>
      <c r="K38" s="22"/>
      <c r="L38" s="22"/>
      <c r="M38" s="22"/>
      <c r="N38" s="22"/>
      <c r="O38" s="22"/>
      <c r="P38" s="22"/>
    </row>
    <row r="39" spans="1:16" ht="39" customHeight="1" x14ac:dyDescent="0.15">
      <c r="A39" s="22"/>
      <c r="B39" s="35"/>
      <c r="C39" s="1145" t="s">
        <v>569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571</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572</v>
      </c>
      <c r="D43" s="1149"/>
      <c r="E43" s="1150"/>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7QykLNlyFSMMP+DlOvx0WX65RURn0ahbQQYwWM8+zm93pkBr9qYr24NNOkGUNig9Fas6GLKiDyHTb0PI3etfg==" saltValue="UlniLpm0uth5rSQxfz3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513</v>
      </c>
      <c r="L45" s="60">
        <v>512</v>
      </c>
      <c r="M45" s="60">
        <v>530</v>
      </c>
      <c r="N45" s="60">
        <v>622</v>
      </c>
      <c r="O45" s="61">
        <v>633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8</v>
      </c>
      <c r="L48" s="64">
        <v>8</v>
      </c>
      <c r="M48" s="64">
        <v>7</v>
      </c>
      <c r="N48" s="64">
        <v>17</v>
      </c>
      <c r="O48" s="65">
        <v>4</v>
      </c>
      <c r="P48" s="48"/>
      <c r="Q48" s="48"/>
      <c r="R48" s="48"/>
      <c r="S48" s="48"/>
      <c r="T48" s="48"/>
      <c r="U48" s="48"/>
    </row>
    <row r="49" spans="1:21" ht="30.75" customHeight="1" x14ac:dyDescent="0.15">
      <c r="A49" s="48"/>
      <c r="B49" s="1178"/>
      <c r="C49" s="1179"/>
      <c r="D49" s="62"/>
      <c r="E49" s="1155" t="s">
        <v>16</v>
      </c>
      <c r="F49" s="1155"/>
      <c r="G49" s="1155"/>
      <c r="H49" s="1155"/>
      <c r="I49" s="1155"/>
      <c r="J49" s="1156"/>
      <c r="K49" s="63">
        <v>2</v>
      </c>
      <c r="L49" s="64">
        <v>2</v>
      </c>
      <c r="M49" s="64">
        <v>2</v>
      </c>
      <c r="N49" s="64">
        <v>2</v>
      </c>
      <c r="O49" s="65">
        <v>3</v>
      </c>
      <c r="P49" s="48"/>
      <c r="Q49" s="48"/>
      <c r="R49" s="48"/>
      <c r="S49" s="48"/>
      <c r="T49" s="48"/>
      <c r="U49" s="48"/>
    </row>
    <row r="50" spans="1:21" ht="30.75" customHeight="1" x14ac:dyDescent="0.15">
      <c r="A50" s="48"/>
      <c r="B50" s="1178"/>
      <c r="C50" s="1179"/>
      <c r="D50" s="62"/>
      <c r="E50" s="1155" t="s">
        <v>17</v>
      </c>
      <c r="F50" s="1155"/>
      <c r="G50" s="1155"/>
      <c r="H50" s="1155"/>
      <c r="I50" s="1155"/>
      <c r="J50" s="1156"/>
      <c r="K50" s="63">
        <v>260</v>
      </c>
      <c r="L50" s="64">
        <v>5</v>
      </c>
      <c r="M50" s="64">
        <v>40</v>
      </c>
      <c r="N50" s="64">
        <v>86</v>
      </c>
      <c r="O50" s="65">
        <v>19</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354</v>
      </c>
      <c r="L52" s="64">
        <v>354</v>
      </c>
      <c r="M52" s="64">
        <v>366</v>
      </c>
      <c r="N52" s="64">
        <v>432</v>
      </c>
      <c r="O52" s="65">
        <v>411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429</v>
      </c>
      <c r="L53" s="69">
        <v>173</v>
      </c>
      <c r="M53" s="69">
        <v>213</v>
      </c>
      <c r="N53" s="69">
        <v>295</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FSkjbe8vcYsC7bQ3I4hrn3GS8OxEqNQVhT1Gm3lb9f6UtpClTMt1xfI+5jhtrbQIqHV6fEEAZ7ypqe5kZpqwQ==" saltValue="509Uv5s4heuBP9kaR+Jw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6" t="s">
        <v>32</v>
      </c>
      <c r="C41" s="1197"/>
      <c r="D41" s="105"/>
      <c r="E41" s="1198" t="s">
        <v>33</v>
      </c>
      <c r="F41" s="1198"/>
      <c r="G41" s="1198"/>
      <c r="H41" s="1199"/>
      <c r="I41" s="355">
        <v>5848</v>
      </c>
      <c r="J41" s="356">
        <v>6227</v>
      </c>
      <c r="K41" s="356">
        <v>6153</v>
      </c>
      <c r="L41" s="356">
        <v>6211</v>
      </c>
      <c r="M41" s="357">
        <v>6404</v>
      </c>
    </row>
    <row r="42" spans="2:13" ht="27.75" customHeight="1" x14ac:dyDescent="0.15">
      <c r="B42" s="1186"/>
      <c r="C42" s="1187"/>
      <c r="D42" s="106"/>
      <c r="E42" s="1190" t="s">
        <v>34</v>
      </c>
      <c r="F42" s="1190"/>
      <c r="G42" s="1190"/>
      <c r="H42" s="1191"/>
      <c r="I42" s="358" t="s">
        <v>511</v>
      </c>
      <c r="J42" s="359" t="s">
        <v>511</v>
      </c>
      <c r="K42" s="359" t="s">
        <v>511</v>
      </c>
      <c r="L42" s="359" t="s">
        <v>511</v>
      </c>
      <c r="M42" s="360" t="s">
        <v>511</v>
      </c>
    </row>
    <row r="43" spans="2:13" ht="27.75" customHeight="1" x14ac:dyDescent="0.15">
      <c r="B43" s="1186"/>
      <c r="C43" s="1187"/>
      <c r="D43" s="106"/>
      <c r="E43" s="1190" t="s">
        <v>35</v>
      </c>
      <c r="F43" s="1190"/>
      <c r="G43" s="1190"/>
      <c r="H43" s="1191"/>
      <c r="I43" s="358">
        <v>22</v>
      </c>
      <c r="J43" s="359">
        <v>17</v>
      </c>
      <c r="K43" s="359">
        <v>14</v>
      </c>
      <c r="L43" s="359">
        <v>15</v>
      </c>
      <c r="M43" s="360">
        <v>19</v>
      </c>
    </row>
    <row r="44" spans="2:13" ht="27.75" customHeight="1" x14ac:dyDescent="0.15">
      <c r="B44" s="1186"/>
      <c r="C44" s="1187"/>
      <c r="D44" s="106"/>
      <c r="E44" s="1190" t="s">
        <v>36</v>
      </c>
      <c r="F44" s="1190"/>
      <c r="G44" s="1190"/>
      <c r="H44" s="1191"/>
      <c r="I44" s="358">
        <v>19</v>
      </c>
      <c r="J44" s="359">
        <v>17</v>
      </c>
      <c r="K44" s="359">
        <v>15</v>
      </c>
      <c r="L44" s="359">
        <v>13</v>
      </c>
      <c r="M44" s="360">
        <v>11</v>
      </c>
    </row>
    <row r="45" spans="2:13" ht="27.75" customHeight="1" x14ac:dyDescent="0.15">
      <c r="B45" s="1186"/>
      <c r="C45" s="1187"/>
      <c r="D45" s="106"/>
      <c r="E45" s="1190" t="s">
        <v>37</v>
      </c>
      <c r="F45" s="1190"/>
      <c r="G45" s="1190"/>
      <c r="H45" s="1191"/>
      <c r="I45" s="358">
        <v>342</v>
      </c>
      <c r="J45" s="359">
        <v>195</v>
      </c>
      <c r="K45" s="359">
        <v>106</v>
      </c>
      <c r="L45" s="359">
        <v>46</v>
      </c>
      <c r="M45" s="360">
        <v>380</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1655</v>
      </c>
      <c r="J50" s="359">
        <v>1455</v>
      </c>
      <c r="K50" s="359">
        <v>1667</v>
      </c>
      <c r="L50" s="359">
        <v>2112</v>
      </c>
      <c r="M50" s="360">
        <v>2302</v>
      </c>
    </row>
    <row r="51" spans="2:13" ht="27.75" customHeight="1" x14ac:dyDescent="0.15">
      <c r="B51" s="1186"/>
      <c r="C51" s="1187"/>
      <c r="D51" s="106"/>
      <c r="E51" s="1190" t="s">
        <v>44</v>
      </c>
      <c r="F51" s="1190"/>
      <c r="G51" s="1190"/>
      <c r="H51" s="1191"/>
      <c r="I51" s="358">
        <v>312</v>
      </c>
      <c r="J51" s="359">
        <v>328</v>
      </c>
      <c r="K51" s="359">
        <v>292</v>
      </c>
      <c r="L51" s="359">
        <v>366</v>
      </c>
      <c r="M51" s="360" t="s">
        <v>511</v>
      </c>
    </row>
    <row r="52" spans="2:13" ht="27.75" customHeight="1" x14ac:dyDescent="0.15">
      <c r="B52" s="1188"/>
      <c r="C52" s="1189"/>
      <c r="D52" s="106"/>
      <c r="E52" s="1190" t="s">
        <v>45</v>
      </c>
      <c r="F52" s="1190"/>
      <c r="G52" s="1190"/>
      <c r="H52" s="1191"/>
      <c r="I52" s="358">
        <v>3530</v>
      </c>
      <c r="J52" s="359">
        <v>3761</v>
      </c>
      <c r="K52" s="359">
        <v>3877</v>
      </c>
      <c r="L52" s="359">
        <v>3562</v>
      </c>
      <c r="M52" s="360">
        <v>3677</v>
      </c>
    </row>
    <row r="53" spans="2:13" ht="27.75" customHeight="1" thickBot="1" x14ac:dyDescent="0.2">
      <c r="B53" s="1192" t="s">
        <v>21</v>
      </c>
      <c r="C53" s="1193"/>
      <c r="D53" s="110"/>
      <c r="E53" s="1194" t="s">
        <v>46</v>
      </c>
      <c r="F53" s="1194"/>
      <c r="G53" s="1194"/>
      <c r="H53" s="1195"/>
      <c r="I53" s="361">
        <v>734</v>
      </c>
      <c r="J53" s="362">
        <v>912</v>
      </c>
      <c r="K53" s="362">
        <v>451</v>
      </c>
      <c r="L53" s="362">
        <v>246</v>
      </c>
      <c r="M53" s="363">
        <v>835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b7h+x6ZemXT0i3eNKNIL/r2FIn94QGY6KrtnLqYlOVyqbR2NzP0WIYcqJr4vhlPuwuRnlmKnMqx9JiqvPFPdA==" saltValue="4PiGj6FfChUS9ppJjPkh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49</v>
      </c>
      <c r="D55" s="1211"/>
      <c r="E55" s="1212"/>
      <c r="F55" s="122">
        <v>1119</v>
      </c>
      <c r="G55" s="122">
        <v>1157</v>
      </c>
      <c r="H55" s="123">
        <v>1260</v>
      </c>
    </row>
    <row r="56" spans="2:8" ht="52.5" customHeight="1" x14ac:dyDescent="0.15">
      <c r="B56" s="124"/>
      <c r="C56" s="1213" t="s">
        <v>50</v>
      </c>
      <c r="D56" s="1213"/>
      <c r="E56" s="1214"/>
      <c r="F56" s="125">
        <v>18</v>
      </c>
      <c r="G56" s="125">
        <v>200</v>
      </c>
      <c r="H56" s="126">
        <v>200</v>
      </c>
    </row>
    <row r="57" spans="2:8" ht="53.25" customHeight="1" x14ac:dyDescent="0.15">
      <c r="B57" s="124"/>
      <c r="C57" s="1215" t="s">
        <v>51</v>
      </c>
      <c r="D57" s="1215"/>
      <c r="E57" s="1216"/>
      <c r="F57" s="127">
        <v>393</v>
      </c>
      <c r="G57" s="127">
        <v>604</v>
      </c>
      <c r="H57" s="128">
        <v>684</v>
      </c>
    </row>
    <row r="58" spans="2:8" ht="45.75" customHeight="1" x14ac:dyDescent="0.15">
      <c r="B58" s="129"/>
      <c r="C58" s="1203" t="s">
        <v>579</v>
      </c>
      <c r="D58" s="1204"/>
      <c r="E58" s="1205"/>
      <c r="F58" s="130">
        <v>125</v>
      </c>
      <c r="G58" s="130">
        <v>200</v>
      </c>
      <c r="H58" s="131">
        <v>200</v>
      </c>
    </row>
    <row r="59" spans="2:8" ht="45.75" customHeight="1" x14ac:dyDescent="0.15">
      <c r="B59" s="129"/>
      <c r="C59" s="1203" t="s">
        <v>580</v>
      </c>
      <c r="D59" s="1204"/>
      <c r="E59" s="1205"/>
      <c r="F59" s="130">
        <v>140</v>
      </c>
      <c r="G59" s="130">
        <v>190</v>
      </c>
      <c r="H59" s="131">
        <v>190</v>
      </c>
    </row>
    <row r="60" spans="2:8" ht="45.75" customHeight="1" x14ac:dyDescent="0.15">
      <c r="B60" s="129"/>
      <c r="C60" s="1203" t="s">
        <v>581</v>
      </c>
      <c r="D60" s="1204"/>
      <c r="E60" s="1205"/>
      <c r="F60" s="130">
        <v>109</v>
      </c>
      <c r="G60" s="130">
        <v>141</v>
      </c>
      <c r="H60" s="131">
        <v>161</v>
      </c>
    </row>
    <row r="61" spans="2:8" ht="45.75" customHeight="1" x14ac:dyDescent="0.15">
      <c r="B61" s="129"/>
      <c r="C61" s="1203" t="s">
        <v>582</v>
      </c>
      <c r="D61" s="1204"/>
      <c r="E61" s="1205"/>
      <c r="F61" s="130">
        <v>0</v>
      </c>
      <c r="G61" s="130">
        <v>0</v>
      </c>
      <c r="H61" s="131">
        <v>70</v>
      </c>
    </row>
    <row r="62" spans="2:8" ht="45.75" customHeight="1" thickBot="1" x14ac:dyDescent="0.2">
      <c r="B62" s="132"/>
      <c r="C62" s="1206" t="s">
        <v>583</v>
      </c>
      <c r="D62" s="1207"/>
      <c r="E62" s="1208"/>
      <c r="F62" s="133">
        <v>0</v>
      </c>
      <c r="G62" s="133">
        <v>13</v>
      </c>
      <c r="H62" s="134">
        <v>13</v>
      </c>
    </row>
    <row r="63" spans="2:8" ht="52.5" customHeight="1" thickBot="1" x14ac:dyDescent="0.2">
      <c r="B63" s="135"/>
      <c r="C63" s="1209" t="s">
        <v>52</v>
      </c>
      <c r="D63" s="1209"/>
      <c r="E63" s="1210"/>
      <c r="F63" s="136">
        <v>1530</v>
      </c>
      <c r="G63" s="136">
        <v>1961</v>
      </c>
      <c r="H63" s="137">
        <v>2143</v>
      </c>
    </row>
    <row r="64" spans="2:8" x14ac:dyDescent="0.15"/>
  </sheetData>
  <sheetProtection algorithmName="SHA-512" hashValue="2b3lLkG3zD7WCdy6pTUkx4d94TF5AY/DJI5imRB9V95NipbpuycJNLfI8wC1FhDacdLs06wkCVPPph9GTSeirA==" saltValue="o1YzVHOrTT5hNq28xKd2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550</v>
      </c>
      <c r="G2" s="151"/>
      <c r="H2" s="152"/>
    </row>
    <row r="3" spans="1:8" x14ac:dyDescent="0.15">
      <c r="A3" s="148" t="s">
        <v>543</v>
      </c>
      <c r="B3" s="153"/>
      <c r="C3" s="154"/>
      <c r="D3" s="155">
        <v>207465</v>
      </c>
      <c r="E3" s="156"/>
      <c r="F3" s="157">
        <v>167497</v>
      </c>
      <c r="G3" s="158"/>
      <c r="H3" s="159"/>
    </row>
    <row r="4" spans="1:8" x14ac:dyDescent="0.15">
      <c r="A4" s="160"/>
      <c r="B4" s="161"/>
      <c r="C4" s="162"/>
      <c r="D4" s="163">
        <v>107834</v>
      </c>
      <c r="E4" s="164"/>
      <c r="F4" s="165">
        <v>82571</v>
      </c>
      <c r="G4" s="166"/>
      <c r="H4" s="167"/>
    </row>
    <row r="5" spans="1:8" x14ac:dyDescent="0.15">
      <c r="A5" s="148" t="s">
        <v>545</v>
      </c>
      <c r="B5" s="153"/>
      <c r="C5" s="154"/>
      <c r="D5" s="155">
        <v>305299</v>
      </c>
      <c r="E5" s="156"/>
      <c r="F5" s="157">
        <v>190274</v>
      </c>
      <c r="G5" s="158"/>
      <c r="H5" s="159"/>
    </row>
    <row r="6" spans="1:8" x14ac:dyDescent="0.15">
      <c r="A6" s="160"/>
      <c r="B6" s="161"/>
      <c r="C6" s="162"/>
      <c r="D6" s="163">
        <v>212209</v>
      </c>
      <c r="E6" s="164"/>
      <c r="F6" s="165">
        <v>88584</v>
      </c>
      <c r="G6" s="166"/>
      <c r="H6" s="167"/>
    </row>
    <row r="7" spans="1:8" x14ac:dyDescent="0.15">
      <c r="A7" s="148" t="s">
        <v>546</v>
      </c>
      <c r="B7" s="153"/>
      <c r="C7" s="154"/>
      <c r="D7" s="155">
        <v>172804</v>
      </c>
      <c r="E7" s="156"/>
      <c r="F7" s="157">
        <v>200194</v>
      </c>
      <c r="G7" s="158"/>
      <c r="H7" s="159"/>
    </row>
    <row r="8" spans="1:8" x14ac:dyDescent="0.15">
      <c r="A8" s="160"/>
      <c r="B8" s="161"/>
      <c r="C8" s="162"/>
      <c r="D8" s="163">
        <v>59533</v>
      </c>
      <c r="E8" s="164"/>
      <c r="F8" s="165">
        <v>106422</v>
      </c>
      <c r="G8" s="166"/>
      <c r="H8" s="167"/>
    </row>
    <row r="9" spans="1:8" x14ac:dyDescent="0.15">
      <c r="A9" s="148" t="s">
        <v>547</v>
      </c>
      <c r="B9" s="153"/>
      <c r="C9" s="154"/>
      <c r="D9" s="155">
        <v>191537</v>
      </c>
      <c r="E9" s="156"/>
      <c r="F9" s="157">
        <v>196914</v>
      </c>
      <c r="G9" s="158"/>
      <c r="H9" s="159"/>
    </row>
    <row r="10" spans="1:8" x14ac:dyDescent="0.15">
      <c r="A10" s="160"/>
      <c r="B10" s="161"/>
      <c r="C10" s="162"/>
      <c r="D10" s="163">
        <v>36830</v>
      </c>
      <c r="E10" s="164"/>
      <c r="F10" s="165">
        <v>98966</v>
      </c>
      <c r="G10" s="166"/>
      <c r="H10" s="167"/>
    </row>
    <row r="11" spans="1:8" x14ac:dyDescent="0.15">
      <c r="A11" s="148" t="s">
        <v>548</v>
      </c>
      <c r="B11" s="153"/>
      <c r="C11" s="154"/>
      <c r="D11" s="155">
        <v>260958</v>
      </c>
      <c r="E11" s="156"/>
      <c r="F11" s="157">
        <v>204757</v>
      </c>
      <c r="G11" s="158"/>
      <c r="H11" s="159"/>
    </row>
    <row r="12" spans="1:8" x14ac:dyDescent="0.15">
      <c r="A12" s="160"/>
      <c r="B12" s="161"/>
      <c r="C12" s="168"/>
      <c r="D12" s="163">
        <v>40569</v>
      </c>
      <c r="E12" s="164"/>
      <c r="F12" s="165">
        <v>106071</v>
      </c>
      <c r="G12" s="166"/>
      <c r="H12" s="167"/>
    </row>
    <row r="13" spans="1:8" x14ac:dyDescent="0.15">
      <c r="A13" s="148"/>
      <c r="B13" s="153"/>
      <c r="C13" s="169"/>
      <c r="D13" s="170">
        <v>227613</v>
      </c>
      <c r="E13" s="171"/>
      <c r="F13" s="172">
        <v>191927</v>
      </c>
      <c r="G13" s="173"/>
      <c r="H13" s="159"/>
    </row>
    <row r="14" spans="1:8" x14ac:dyDescent="0.15">
      <c r="A14" s="160"/>
      <c r="B14" s="161"/>
      <c r="C14" s="162"/>
      <c r="D14" s="163">
        <v>91395</v>
      </c>
      <c r="E14" s="164"/>
      <c r="F14" s="165">
        <v>96523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10.27</v>
      </c>
      <c r="C19" s="174">
        <f>ROUND(VALUE(SUBSTITUTE(実質収支比率等に係る経年分析!G$48,"▲","-")),2)</f>
        <v>8.19</v>
      </c>
      <c r="D19" s="174">
        <f>ROUND(VALUE(SUBSTITUTE(実質収支比率等に係る経年分析!H$48,"▲","-")),2)</f>
        <v>11.97</v>
      </c>
      <c r="E19" s="174">
        <f>ROUND(VALUE(SUBSTITUTE(実質収支比率等に係る経年分析!I$48,"▲","-")),2)</f>
        <v>6.83</v>
      </c>
      <c r="F19" s="174">
        <f>ROUND(VALUE(SUBSTITUTE(実質収支比率等に係る経年分析!J$48,"▲","-")),2)</f>
        <v>3.94</v>
      </c>
    </row>
    <row r="20" spans="1:11" x14ac:dyDescent="0.15">
      <c r="A20" s="174" t="s">
        <v>56</v>
      </c>
      <c r="B20" s="174">
        <f>ROUND(VALUE(SUBSTITUTE(実質収支比率等に係る経年分析!F$47,"▲","-")),2)</f>
        <v>33.64</v>
      </c>
      <c r="C20" s="174">
        <f>ROUND(VALUE(SUBSTITUTE(実質収支比率等に係る経年分析!G$47,"▲","-")),2)</f>
        <v>37.880000000000003</v>
      </c>
      <c r="D20" s="174">
        <f>ROUND(VALUE(SUBSTITUTE(実質収支比率等に係る経年分析!H$47,"▲","-")),2)</f>
        <v>39.97</v>
      </c>
      <c r="E20" s="174">
        <f>ROUND(VALUE(SUBSTITUTE(実質収支比率等に係る経年分析!I$47,"▲","-")),2)</f>
        <v>38.409999999999997</v>
      </c>
      <c r="F20" s="174">
        <f>ROUND(VALUE(SUBSTITUTE(実質収支比率等に係る経年分析!J$47,"▲","-")),2)</f>
        <v>41.27</v>
      </c>
    </row>
    <row r="21" spans="1:11" x14ac:dyDescent="0.15">
      <c r="A21" s="174" t="s">
        <v>57</v>
      </c>
      <c r="B21" s="174">
        <f>IF(ISNUMBER(VALUE(SUBSTITUTE(実質収支比率等に係る経年分析!F$49,"▲","-"))),ROUND(VALUE(SUBSTITUTE(実質収支比率等に係る経年分析!F$49,"▲","-")),2),NA())</f>
        <v>-4.91</v>
      </c>
      <c r="C21" s="174">
        <f>IF(ISNUMBER(VALUE(SUBSTITUTE(実質収支比率等に係る経年分析!G$49,"▲","-"))),ROUND(VALUE(SUBSTITUTE(実質収支比率等に係る経年分析!G$49,"▲","-")),2),NA())</f>
        <v>-3.88</v>
      </c>
      <c r="D21" s="174">
        <f>IF(ISNUMBER(VALUE(SUBSTITUTE(実質収支比率等に係る経年分析!H$49,"▲","-"))),ROUND(VALUE(SUBSTITUTE(実質収支比率等に係る経年分析!H$49,"▲","-")),2),NA())</f>
        <v>2.4700000000000002</v>
      </c>
      <c r="E21" s="174">
        <f>IF(ISNUMBER(VALUE(SUBSTITUTE(実質収支比率等に係る経年分析!I$49,"▲","-"))),ROUND(VALUE(SUBSTITUTE(実質収支比率等に係る経年分析!I$49,"▲","-")),2),NA())</f>
        <v>-8.59</v>
      </c>
      <c r="F21" s="174">
        <f>IF(ISNUMBER(VALUE(SUBSTITUTE(実質収支比率等に係る経年分析!J$49,"▲","-"))),ROUND(VALUE(SUBSTITUTE(実質収支比率等に係る経年分析!J$49,"▲","-")),2),NA())</f>
        <v>-2.8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与論町と畜場特別会計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与論町農業集落排水事業特別会計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与論町水道事業特別会計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8.76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8.69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8.56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与論町後期高齢者医療特別会計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f>IF(ROUND(VALUE(SUBSTITUTE(連結実質赤字比率に係る赤字・黒字の構成分析!G$37,"▲", "-")), 2) &lt; 0, ABS(ROUND(VALUE(SUBSTITUTE(連結実質赤字比率に係る赤字・黒字の構成分析!G$37,"▲", "-")), 2)), NA())</f>
        <v>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与論町国民健康保険特別会計（事業勘定）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3.71</v>
      </c>
      <c r="F34" s="175">
        <f>IF(ROUND(VALUE(SUBSTITUTE(連結実質赤字比率に係る赤字・黒字の構成分析!H$36,"▲", "-")), 2) &lt; 0, ABS(ROUND(VALUE(SUBSTITUTE(連結実質赤字比率に係る赤字・黒字の構成分析!H$36,"▲", "-")), 2)), NA())</f>
        <v>0.39</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0.77</v>
      </c>
    </row>
    <row r="35" spans="1:16" x14ac:dyDescent="0.15">
      <c r="A35" s="175" t="str">
        <f>IF(連結実質赤字比率に係る赤字・黒字の構成分析!C$35="",NA(),連結実質赤字比率に係る赤字・黒字の構成分析!C$35)</f>
        <v>与論町介護保険特別会計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2.0099999999999998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354</v>
      </c>
      <c r="E42" s="176"/>
      <c r="F42" s="176"/>
      <c r="G42" s="176">
        <f>'実質公債費比率（分子）の構造'!L$52</f>
        <v>354</v>
      </c>
      <c r="H42" s="176"/>
      <c r="I42" s="176"/>
      <c r="J42" s="176">
        <f>'実質公債費比率（分子）の構造'!M$52</f>
        <v>366</v>
      </c>
      <c r="K42" s="176"/>
      <c r="L42" s="176"/>
      <c r="M42" s="176">
        <f>'実質公債費比率（分子）の構造'!N$52</f>
        <v>432</v>
      </c>
      <c r="N42" s="176"/>
      <c r="O42" s="176"/>
      <c r="P42" s="176">
        <f>'実質公債費比率（分子）の構造'!O$52</f>
        <v>411</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260</v>
      </c>
      <c r="C44" s="176"/>
      <c r="D44" s="176"/>
      <c r="E44" s="176">
        <f>'実質公債費比率（分子）の構造'!L$50</f>
        <v>5</v>
      </c>
      <c r="F44" s="176"/>
      <c r="G44" s="176"/>
      <c r="H44" s="176">
        <f>'実質公債費比率（分子）の構造'!M$50</f>
        <v>40</v>
      </c>
      <c r="I44" s="176"/>
      <c r="J44" s="176"/>
      <c r="K44" s="176">
        <f>'実質公債費比率（分子）の構造'!N$50</f>
        <v>86</v>
      </c>
      <c r="L44" s="176"/>
      <c r="M44" s="176"/>
      <c r="N44" s="176">
        <f>'実質公債費比率（分子）の構造'!O$50</f>
        <v>19</v>
      </c>
      <c r="O44" s="176"/>
      <c r="P44" s="176"/>
    </row>
    <row r="45" spans="1:16" x14ac:dyDescent="0.15">
      <c r="A45" s="176" t="s">
        <v>67</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3</v>
      </c>
      <c r="O45" s="176"/>
      <c r="P45" s="176"/>
    </row>
    <row r="46" spans="1:16" x14ac:dyDescent="0.15">
      <c r="A46" s="176" t="s">
        <v>68</v>
      </c>
      <c r="B46" s="176">
        <f>'実質公債費比率（分子）の構造'!K$48</f>
        <v>8</v>
      </c>
      <c r="C46" s="176"/>
      <c r="D46" s="176"/>
      <c r="E46" s="176">
        <f>'実質公債費比率（分子）の構造'!L$48</f>
        <v>8</v>
      </c>
      <c r="F46" s="176"/>
      <c r="G46" s="176"/>
      <c r="H46" s="176">
        <f>'実質公債費比率（分子）の構造'!M$48</f>
        <v>7</v>
      </c>
      <c r="I46" s="176"/>
      <c r="J46" s="176"/>
      <c r="K46" s="176">
        <f>'実質公債費比率（分子）の構造'!N$48</f>
        <v>17</v>
      </c>
      <c r="L46" s="176"/>
      <c r="M46" s="176"/>
      <c r="N46" s="176">
        <f>'実質公債費比率（分子）の構造'!O$48</f>
        <v>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513</v>
      </c>
      <c r="C49" s="176"/>
      <c r="D49" s="176"/>
      <c r="E49" s="176">
        <f>'実質公債費比率（分子）の構造'!L$45</f>
        <v>512</v>
      </c>
      <c r="F49" s="176"/>
      <c r="G49" s="176"/>
      <c r="H49" s="176">
        <f>'実質公債費比率（分子）の構造'!M$45</f>
        <v>530</v>
      </c>
      <c r="I49" s="176"/>
      <c r="J49" s="176"/>
      <c r="K49" s="176">
        <f>'実質公債費比率（分子）の構造'!N$45</f>
        <v>622</v>
      </c>
      <c r="L49" s="176"/>
      <c r="M49" s="176"/>
      <c r="N49" s="176">
        <f>'実質公債費比率（分子）の構造'!O$45</f>
        <v>633</v>
      </c>
      <c r="O49" s="176"/>
      <c r="P49" s="176"/>
    </row>
    <row r="50" spans="1:16" x14ac:dyDescent="0.15">
      <c r="A50" s="176" t="s">
        <v>72</v>
      </c>
      <c r="B50" s="176" t="e">
        <f>NA()</f>
        <v>#N/A</v>
      </c>
      <c r="C50" s="176">
        <f>IF(ISNUMBER('実質公債費比率（分子）の構造'!K$53),'実質公債費比率（分子）の構造'!K$53,NA())</f>
        <v>429</v>
      </c>
      <c r="D50" s="176" t="e">
        <f>NA()</f>
        <v>#N/A</v>
      </c>
      <c r="E50" s="176" t="e">
        <f>NA()</f>
        <v>#N/A</v>
      </c>
      <c r="F50" s="176">
        <f>IF(ISNUMBER('実質公債費比率（分子）の構造'!L$53),'実質公債費比率（分子）の構造'!L$53,NA())</f>
        <v>173</v>
      </c>
      <c r="G50" s="176" t="e">
        <f>NA()</f>
        <v>#N/A</v>
      </c>
      <c r="H50" s="176" t="e">
        <f>NA()</f>
        <v>#N/A</v>
      </c>
      <c r="I50" s="176">
        <f>IF(ISNUMBER('実質公債費比率（分子）の構造'!M$53),'実質公債費比率（分子）の構造'!M$53,NA())</f>
        <v>213</v>
      </c>
      <c r="J50" s="176" t="e">
        <f>NA()</f>
        <v>#N/A</v>
      </c>
      <c r="K50" s="176" t="e">
        <f>NA()</f>
        <v>#N/A</v>
      </c>
      <c r="L50" s="176">
        <f>IF(ISNUMBER('実質公債費比率（分子）の構造'!N$53),'実質公債費比率（分子）の構造'!N$53,NA())</f>
        <v>295</v>
      </c>
      <c r="M50" s="176" t="e">
        <f>NA()</f>
        <v>#N/A</v>
      </c>
      <c r="N50" s="176" t="e">
        <f>NA()</f>
        <v>#N/A</v>
      </c>
      <c r="O50" s="176">
        <f>IF(ISNUMBER('実質公債費比率（分子）の構造'!O$53),'実質公債費比率（分子）の構造'!O$53,NA())</f>
        <v>248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3530</v>
      </c>
      <c r="E56" s="175"/>
      <c r="F56" s="175"/>
      <c r="G56" s="175">
        <f>'将来負担比率（分子）の構造'!J$52</f>
        <v>3761</v>
      </c>
      <c r="H56" s="175"/>
      <c r="I56" s="175"/>
      <c r="J56" s="175">
        <f>'将来負担比率（分子）の構造'!K$52</f>
        <v>3877</v>
      </c>
      <c r="K56" s="175"/>
      <c r="L56" s="175"/>
      <c r="M56" s="175">
        <f>'将来負担比率（分子）の構造'!L$52</f>
        <v>3562</v>
      </c>
      <c r="N56" s="175"/>
      <c r="O56" s="175"/>
      <c r="P56" s="175">
        <f>'将来負担比率（分子）の構造'!M$52</f>
        <v>3677</v>
      </c>
    </row>
    <row r="57" spans="1:16" x14ac:dyDescent="0.15">
      <c r="A57" s="175" t="s">
        <v>44</v>
      </c>
      <c r="B57" s="175"/>
      <c r="C57" s="175"/>
      <c r="D57" s="175">
        <f>'将来負担比率（分子）の構造'!I$51</f>
        <v>312</v>
      </c>
      <c r="E57" s="175"/>
      <c r="F57" s="175"/>
      <c r="G57" s="175">
        <f>'将来負担比率（分子）の構造'!J$51</f>
        <v>328</v>
      </c>
      <c r="H57" s="175"/>
      <c r="I57" s="175"/>
      <c r="J57" s="175">
        <f>'将来負担比率（分子）の構造'!K$51</f>
        <v>292</v>
      </c>
      <c r="K57" s="175"/>
      <c r="L57" s="175"/>
      <c r="M57" s="175">
        <f>'将来負担比率（分子）の構造'!L$51</f>
        <v>366</v>
      </c>
      <c r="N57" s="175"/>
      <c r="O57" s="175"/>
      <c r="P57" s="175" t="str">
        <f>'将来負担比率（分子）の構造'!M$51</f>
        <v>-</v>
      </c>
    </row>
    <row r="58" spans="1:16" x14ac:dyDescent="0.15">
      <c r="A58" s="175" t="s">
        <v>43</v>
      </c>
      <c r="B58" s="175"/>
      <c r="C58" s="175"/>
      <c r="D58" s="175">
        <f>'将来負担比率（分子）の構造'!I$50</f>
        <v>1655</v>
      </c>
      <c r="E58" s="175"/>
      <c r="F58" s="175"/>
      <c r="G58" s="175">
        <f>'将来負担比率（分子）の構造'!J$50</f>
        <v>1455</v>
      </c>
      <c r="H58" s="175"/>
      <c r="I58" s="175"/>
      <c r="J58" s="175">
        <f>'将来負担比率（分子）の構造'!K$50</f>
        <v>1667</v>
      </c>
      <c r="K58" s="175"/>
      <c r="L58" s="175"/>
      <c r="M58" s="175">
        <f>'将来負担比率（分子）の構造'!L$50</f>
        <v>2112</v>
      </c>
      <c r="N58" s="175"/>
      <c r="O58" s="175"/>
      <c r="P58" s="175">
        <f>'将来負担比率（分子）の構造'!M$50</f>
        <v>2302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342</v>
      </c>
      <c r="C62" s="175"/>
      <c r="D62" s="175"/>
      <c r="E62" s="175">
        <f>'将来負担比率（分子）の構造'!J$45</f>
        <v>195</v>
      </c>
      <c r="F62" s="175"/>
      <c r="G62" s="175"/>
      <c r="H62" s="175">
        <f>'将来負担比率（分子）の構造'!K$45</f>
        <v>106</v>
      </c>
      <c r="I62" s="175"/>
      <c r="J62" s="175"/>
      <c r="K62" s="175">
        <f>'将来負担比率（分子）の構造'!L$45</f>
        <v>46</v>
      </c>
      <c r="L62" s="175"/>
      <c r="M62" s="175"/>
      <c r="N62" s="175">
        <f>'将来負担比率（分子）の構造'!M$45</f>
        <v>380</v>
      </c>
      <c r="O62" s="175"/>
      <c r="P62" s="175"/>
    </row>
    <row r="63" spans="1:16" x14ac:dyDescent="0.15">
      <c r="A63" s="175" t="s">
        <v>36</v>
      </c>
      <c r="B63" s="175">
        <f>'将来負担比率（分子）の構造'!I$44</f>
        <v>19</v>
      </c>
      <c r="C63" s="175"/>
      <c r="D63" s="175"/>
      <c r="E63" s="175">
        <f>'将来負担比率（分子）の構造'!J$44</f>
        <v>17</v>
      </c>
      <c r="F63" s="175"/>
      <c r="G63" s="175"/>
      <c r="H63" s="175">
        <f>'将来負担比率（分子）の構造'!K$44</f>
        <v>15</v>
      </c>
      <c r="I63" s="175"/>
      <c r="J63" s="175"/>
      <c r="K63" s="175">
        <f>'将来負担比率（分子）の構造'!L$44</f>
        <v>13</v>
      </c>
      <c r="L63" s="175"/>
      <c r="M63" s="175"/>
      <c r="N63" s="175">
        <f>'将来負担比率（分子）の構造'!M$44</f>
        <v>11</v>
      </c>
      <c r="O63" s="175"/>
      <c r="P63" s="175"/>
    </row>
    <row r="64" spans="1:16" x14ac:dyDescent="0.15">
      <c r="A64" s="175" t="s">
        <v>35</v>
      </c>
      <c r="B64" s="175">
        <f>'将来負担比率（分子）の構造'!I$43</f>
        <v>22</v>
      </c>
      <c r="C64" s="175"/>
      <c r="D64" s="175"/>
      <c r="E64" s="175">
        <f>'将来負担比率（分子）の構造'!J$43</f>
        <v>17</v>
      </c>
      <c r="F64" s="175"/>
      <c r="G64" s="175"/>
      <c r="H64" s="175">
        <f>'将来負担比率（分子）の構造'!K$43</f>
        <v>14</v>
      </c>
      <c r="I64" s="175"/>
      <c r="J64" s="175"/>
      <c r="K64" s="175">
        <f>'将来負担比率（分子）の構造'!L$43</f>
        <v>15</v>
      </c>
      <c r="L64" s="175"/>
      <c r="M64" s="175"/>
      <c r="N64" s="175">
        <f>'将来負担比率（分子）の構造'!M$43</f>
        <v>19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5848</v>
      </c>
      <c r="C66" s="175"/>
      <c r="D66" s="175"/>
      <c r="E66" s="175">
        <f>'将来負担比率（分子）の構造'!J$41</f>
        <v>6227</v>
      </c>
      <c r="F66" s="175"/>
      <c r="G66" s="175"/>
      <c r="H66" s="175">
        <f>'将来負担比率（分子）の構造'!K$41</f>
        <v>6153</v>
      </c>
      <c r="I66" s="175"/>
      <c r="J66" s="175"/>
      <c r="K66" s="175">
        <f>'将来負担比率（分子）の構造'!L$41</f>
        <v>6211</v>
      </c>
      <c r="L66" s="175"/>
      <c r="M66" s="175"/>
      <c r="N66" s="175">
        <f>'将来負担比率（分子）の構造'!M$41</f>
        <v>6404</v>
      </c>
      <c r="O66" s="175"/>
      <c r="P66" s="175"/>
    </row>
    <row r="67" spans="1:16" x14ac:dyDescent="0.15">
      <c r="A67" s="175" t="s">
        <v>76</v>
      </c>
      <c r="B67" s="175" t="e">
        <f>NA()</f>
        <v>#N/A</v>
      </c>
      <c r="C67" s="175">
        <f>IF(ISNUMBER('将来負担比率（分子）の構造'!I$53), IF('将来負担比率（分子）の構造'!I$53 &lt; 0, 0, '将来負担比率（分子）の構造'!I$53), NA())</f>
        <v>734</v>
      </c>
      <c r="D67" s="175" t="e">
        <f>NA()</f>
        <v>#N/A</v>
      </c>
      <c r="E67" s="175" t="e">
        <f>NA()</f>
        <v>#N/A</v>
      </c>
      <c r="F67" s="175">
        <f>IF(ISNUMBER('将来負担比率（分子）の構造'!J$53), IF('将来負担比率（分子）の構造'!J$53 &lt; 0, 0, '将来負担比率（分子）の構造'!J$53), NA())</f>
        <v>912</v>
      </c>
      <c r="G67" s="175" t="e">
        <f>NA()</f>
        <v>#N/A</v>
      </c>
      <c r="H67" s="175" t="e">
        <f>NA()</f>
        <v>#N/A</v>
      </c>
      <c r="I67" s="175">
        <f>IF(ISNUMBER('将来負担比率（分子）の構造'!K$53), IF('将来負担比率（分子）の構造'!K$53 &lt; 0, 0, '将来負担比率（分子）の構造'!K$53), NA())</f>
        <v>451</v>
      </c>
      <c r="J67" s="175" t="e">
        <f>NA()</f>
        <v>#N/A</v>
      </c>
      <c r="K67" s="175" t="e">
        <f>NA()</f>
        <v>#N/A</v>
      </c>
      <c r="L67" s="175">
        <f>IF(ISNUMBER('将来負担比率（分子）の構造'!L$53), IF('将来負担比率（分子）の構造'!L$53 &lt; 0, 0, '将来負担比率（分子）の構造'!L$53), NA())</f>
        <v>246</v>
      </c>
      <c r="M67" s="175" t="e">
        <f>NA()</f>
        <v>#N/A</v>
      </c>
      <c r="N67" s="175" t="e">
        <f>NA()</f>
        <v>#N/A</v>
      </c>
      <c r="O67" s="175">
        <f>IF(ISNUMBER('将来負担比率（分子）の構造'!M$53), IF('将来負担比率（分子）の構造'!M$53 &lt; 0, 0, '将来負担比率（分子）の構造'!M$53), NA())</f>
        <v>835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1119</v>
      </c>
      <c r="C72" s="179">
        <f>基金残高に係る経年分析!G55</f>
        <v>1157</v>
      </c>
      <c r="D72" s="179">
        <f>基金残高に係る経年分析!H55</f>
        <v>1260</v>
      </c>
    </row>
    <row r="73" spans="1:16" x14ac:dyDescent="0.15">
      <c r="A73" s="178" t="s">
        <v>79</v>
      </c>
      <c r="B73" s="179">
        <f>基金残高に係る経年分析!F56</f>
        <v>18</v>
      </c>
      <c r="C73" s="179">
        <f>基金残高に係る経年分析!G56</f>
        <v>200</v>
      </c>
      <c r="D73" s="179">
        <f>基金残高に係る経年分析!H56</f>
        <v>200</v>
      </c>
    </row>
    <row r="74" spans="1:16" x14ac:dyDescent="0.15">
      <c r="A74" s="178" t="s">
        <v>80</v>
      </c>
      <c r="B74" s="179">
        <f>基金残高に係る経年分析!F57</f>
        <v>393</v>
      </c>
      <c r="C74" s="179">
        <f>基金残高に係る経年分析!G57</f>
        <v>604</v>
      </c>
      <c r="D74" s="179">
        <f>基金残高に係る経年分析!H57</f>
        <v>684</v>
      </c>
    </row>
  </sheetData>
  <sheetProtection algorithmName="SHA-512" hashValue="zybL4NWTzSoJdeRn5KUabmg8yEo0vPsJN/OK/LNMPLp3qprRLpcRl5sSgXN3vEJwGRM3dJUn2joGdrArI69PdA==" saltValue="vvI+KgqnHmV/8dvY9LJg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2024-03-11T07:08:30Z</cp:lastPrinted>
  <dcterms:created xsi:type="dcterms:W3CDTF">2024-02-05T04:04:46Z</dcterms:created>
  <dcterms:modified xsi:type="dcterms:W3CDTF">2024-03-18T03:59:58Z</dcterms:modified>
  <cp:category/>
</cp:coreProperties>
</file>