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00_総務企画課\07　財務関係の諸調査に関すること（Ｈ29以前は「09.杉田(恭)」にあります。）\R6\【R7.3.12〆】□依頼【３／１２(水)〆】令和５年度財政状況資料集の作成及び内容確認について\"/>
    </mc:Choice>
  </mc:AlternateContent>
  <bookViews>
    <workbookView xWindow="0" yWindow="0" windowWidth="19200" windowHeight="11370" firstSheet="10"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DB102" i="12"/>
  <c r="DG102" i="12"/>
  <c r="DL102" i="12"/>
  <c r="DQ102" i="12"/>
  <c r="CR102" i="12"/>
  <c r="AP23" i="12"/>
  <c r="V23" i="12"/>
  <c r="AA23" i="12"/>
  <c r="Q23" i="12"/>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<sst xmlns="http://schemas.openxmlformats.org/spreadsheetml/2006/main" count="1103" uniqueCount="564">
  <si>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</si>
  <si>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</si>
  <si>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</si>
  <si>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</si>
  <si>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</si>
  <si>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</si>
  <si>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</si>
  <si>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</si>
  <si>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</si>
  <si>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</si>
  <si>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</si>
  <si>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</si>
  <si>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</si>
  <si>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</si>
  <si>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</si>
  <si>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</si>
  <si>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</si>
  <si>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</si>
  <si>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</si>
  <si>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</si>
  <si>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</si>
  <si>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</si>
  <si>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</si>
  <si>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</si>
  <si>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</si>
  <si>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</si>
  <si>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</si>
  <si>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</si>
  <si>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</si>
  <si>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</si>
  <si>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</si>
  <si>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</si>
  <si>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</si>
  <si>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</si>
  <si>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</si>
  <si>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</si>
  <si>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</si>
  <si>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</si>
  <si>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</si>
  <si>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</si>
  <si>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</si>
  <si>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</si>
  <si>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</si>
  <si>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</si>
  <si>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</si>
  <si>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</si>
  <si>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</si>
  <si>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</si>
  <si>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</si>
  <si>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</si>
  <si>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</si>
  <si>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</si>
  <si>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</si>
  <si>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</si>
  <si>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</si>
  <si>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</si>
  <si>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</si>
  <si>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</si>
  <si>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</si>
  <si>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</si>
  <si>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</si>
  <si>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</si>
  <si>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</si>
  <si>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</si>
  <si>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</si>
  <si>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</si>
  <si>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</si>
  <si>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</si>
  <si>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</si>
  <si>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</si>
  <si>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</si>
  <si>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</si>
  <si>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</si>
  <si>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</si>
  <si>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</si>
  <si>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</si>
  <si>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</si>
  <si>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</si>
  <si>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</si>
  <si>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</si>
  <si>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</si>
  <si>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</si>
  <si>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</si>
  <si>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</si>
  <si>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</si>
  <si>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</si>
  <si>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</si>
  <si>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</si>
  <si>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</si>
  <si>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</si>
  <si>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</si>
  <si>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</si>
  <si>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</si>
  <si>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</si>
  <si>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与論町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</si>
  <si>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</si>
  <si>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</si>
  <si>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</si>
  <si>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</si>
  <si>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</si>
  <si>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</si>
  <si>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</si>
  <si>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</si>
  <si>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</si>
  <si>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</si>
  <si>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</si>
  <si>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</si>
  <si>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</si>
  <si>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</si>
  <si>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</si>
  <si>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</si>
  <si>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</si>
  <si>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</si>
  <si>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</si>
  <si>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</si>
  <si>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</si>
  <si>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</si>
  <si>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</si>
  <si>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</si>
  <si>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</si>
  <si>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</si>
  <si>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</si>
  <si>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</si>
  <si>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</si>
  <si>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</si>
  <si>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</si>
  <si>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</si>
  <si>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</si>
  <si>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</si>
  <si>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</si>
  <si>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</si>
  <si>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</si>
  <si>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</si>
  <si>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</si>
  <si>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</si>
  <si>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</si>
  <si>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</si>
  <si>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</si>
  <si>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</si>
  <si>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</si>
  <si>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</si>
  <si>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</si>
  <si>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</si>
  <si>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</si>
  <si>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</si>
  <si>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</si>
  <si>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</si>
  <si>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</si>
  <si>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</si>
  <si>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</si>
  <si>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</si>
  <si>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</si>
  <si>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</si>
  <si>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</si>
  <si>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</si>
  <si>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</si>
  <si>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</si>
  <si>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</si>
  <si>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</si>
  <si>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</si>
  <si>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</si>
  <si>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</si>
  <si>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</si>
  <si>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</si>
  <si>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</si>
  <si>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</si>
  <si>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</si>
  <si>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</si>
  <si>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</si>
  <si>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</si>
  <si>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</si>
  <si>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</si>
  <si>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</si>
  <si>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</si>
  <si>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</si>
  <si>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</si>
  <si>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</si>
  <si>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</si>
  <si>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</si>
  <si>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</si>
  <si>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</si>
  <si>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</si>
  <si>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</si>
  <si>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</si>
  <si>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</si>
  <si>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</si>
  <si>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</si>
  <si>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</si>
  <si>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</si>
  <si>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</si>
  <si>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</si>
  <si>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</si>
  <si>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</si>
  <si>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</si>
  <si>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</si>
  <si>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</si>
  <si>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</si>
  <si>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</si>
  <si>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</si>
  <si>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</si>
  <si>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</si>
  <si>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</si>
  <si>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</si>
  <si>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</si>
  <si>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鹿児島県与論町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</si>
  <si>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</si>
  <si>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</si>
  <si>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</si>
  <si>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</si>
  <si>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</si>
  <si>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</si>
  <si>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</si>
  <si>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</si>
  <si>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</si>
  <si>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</si>
  <si>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</si>
  <si>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</si>
  <si>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</si>
  <si>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</si>
  <si>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</si>
  <si>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</si>
  <si>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</si>
  <si>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</si>
  <si>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</si>
  <si>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</si>
  <si>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</si>
  <si>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</si>
  <si>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</si>
  <si>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</si>
  <si>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</si>
  <si>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</si>
  <si>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</si>
  <si>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</si>
  <si>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</si>
  <si>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</si>
  <si>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</si>
  <si>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</si>
  <si>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</si>
  <si>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</si>
  <si>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</si>
  <si>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</si>
  <si>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</si>
  <si>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</si>
  <si>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</si>
  <si>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</si>
  <si>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</si>
  <si>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</si>
  <si>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</si>
  <si>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</si>
  <si>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</si>
  <si>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</si>
  <si>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</si>
  <si>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</si>
  <si>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</si>
  <si>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</si>
  <si>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</si>
  <si>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</si>
  <si>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</si>
  <si>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</si>
  <si>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</si>
  <si>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</si>
  <si>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</si>
  <si>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</si>
  <si>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</si>
  <si>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</si>
  <si>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</si>
  <si>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</si>
  <si>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</si>
  <si>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</si>
  <si>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</si>
  <si>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</si>
  <si>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</si>
  <si>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</si>
  <si>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</si>
  <si>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</si>
  <si>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</si>
  <si>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</si>
  <si>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</si>
  <si>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</si>
  <si>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</si>
  <si>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</si>
  <si>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</si>
  <si>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</si>
  <si>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</si>
  <si>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</si>
  <si>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</si>
  <si>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</si>
  <si>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</si>
  <si>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</si>
  <si>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</si>
  <si>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</si>
  <si>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</si>
  <si>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</si>
  <si>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</si>
  <si>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</si>
  <si>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</si>
  <si>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</si>
  <si>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</si>
  <si>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</si>
  <si>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</si>
  <si>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</si>
  <si>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</si>
  <si>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</si>
  <si>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</si>
  <si>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</si>
  <si>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</si>
  <si>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</si>
  <si>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</si>
  <si>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</si>
  <si>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</si>
  <si>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</si>
  <si>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</si>
  <si>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</si>
  <si>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</si>
  <si>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</si>
  <si>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</si>
  <si>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</si>
  <si>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</si>
  <si>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</si>
  <si>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</si>
  <si>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</si>
  <si>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</si>
  <si>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</si>
  <si>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</si>
  <si>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</si>
  <si>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</si>
  <si>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</si>
  <si>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</si>
  <si>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</si>
  <si>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</si>
  <si>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</si>
  <si>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</si>
  <si>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</si>
  <si>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</si>
  <si>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</si>
  <si>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</si>
  <si>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</si>
  <si>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</si>
  <si>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</si>
  <si>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</si>
  <si>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</si>
  <si>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</si>
  <si>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</si>
  <si>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</si>
  <si>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</si>
  <si>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</si>
  <si>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</si>
  <si>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</si>
  <si>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</si>
  <si>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</si>
  <si>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</si>
  <si>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</si>
  <si>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</si>
  <si>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</si>
  <si>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鹿児島県与論町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</si>
  <si>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</si>
  <si>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</si>
  <si>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</si>
  <si>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</si>
  <si>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</si>
  <si>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</si>
  <si>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</si>
  <si>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</si>
  <si>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</si>
  <si>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</si>
  <si>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</si>
  <si>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</si>
  <si>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</si>
  <si>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</si>
  <si>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</si>
  <si>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</si>
  <si>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</si>
  <si>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</si>
  <si>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</si>
  <si>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</si>
  <si>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</si>
  <si>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</si>
  <si>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</si>
  <si>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</si>
  <si>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</si>
  <si>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</si>
  <si>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</si>
  <si>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</si>
  <si>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</si>
  <si>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</si>
  <si>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</si>
  <si>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</si>
  <si>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</si>
  <si>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与論町国民健康保険特別会計（事業勘定）</t>
    <phoneticPr fontId="5"/>
  </si>
  <si>
    <t>与論町介護保険特別会計</t>
    <phoneticPr fontId="5"/>
  </si>
  <si>
    <t>与論町後期高齢者医療特別会計</t>
    <phoneticPr fontId="5"/>
  </si>
  <si>
    <t>与論町水道事業特別会計</t>
    <phoneticPr fontId="5"/>
  </si>
  <si>
    <t>法適用企業</t>
    <phoneticPr fontId="5"/>
  </si>
  <si>
    <t>与論町農業集落排水事業特別会計</t>
    <phoneticPr fontId="5"/>
  </si>
  <si>
    <t>法非適用企業</t>
    <phoneticPr fontId="5"/>
  </si>
  <si>
    <t>与論町と畜場特別会計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</si>
  <si>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</si>
  <si>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</si>
  <si>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</si>
  <si>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</si>
  <si>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</si>
  <si>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</si>
  <si>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</si>
  <si>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</si>
  <si>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</si>
  <si>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</si>
  <si>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</si>
  <si>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</si>
  <si>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</si>
  <si>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</si>
  <si>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</si>
  <si>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</si>
  <si>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</si>
  <si>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</si>
  <si>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</si>
  <si>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</si>
  <si>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</si>
  <si>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</si>
  <si>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</si>
  <si>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</si>
  <si>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</si>
  <si>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</si>
  <si>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</si>
  <si>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</si>
  <si>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</si>
  <si>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</si>
  <si>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</si>
  <si>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</si>
  <si>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</si>
  <si>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</si>
  <si>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</si>
  <si>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</si>
  <si>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</si>
  <si>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</si>
  <si>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</si>
  <si>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</si>
  <si>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</si>
  <si>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</si>
  <si>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</si>
  <si>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</si>
  <si>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</si>
  <si>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</si>
  <si>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</si>
  <si>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</si>
  <si>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</si>
  <si>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</si>
  <si>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</si>
  <si>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</si>
  <si>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</si>
  <si>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</si>
  <si>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</si>
  <si>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</si>
  <si>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</si>
  <si>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</si>
  <si>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</si>
  <si>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</si>
  <si>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</si>
  <si>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</si>
  <si>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</si>
  <si>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</si>
  <si>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</si>
  <si>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</si>
  <si>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</si>
  <si>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</si>
  <si>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</si>
  <si>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</si>
  <si>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</si>
  <si>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</si>
  <si>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</si>
  <si>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</si>
  <si>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</si>
  <si>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</si>
  <si>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</si>
  <si>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</si>
  <si>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</si>
  <si>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</si>
  <si>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</si>
  <si>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</si>
  <si>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</si>
  <si>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</si>
  <si>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</si>
  <si>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</si>
  <si>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</si>
  <si>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</si>
  <si>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</si>
  <si>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</si>
  <si>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</si>
  <si>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</si>
  <si>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</si>
  <si>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</si>
  <si>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</si>
  <si>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</si>
  <si>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</si>
  <si>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</si>
  <si>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</si>
  <si>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</si>
  <si>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</si>
  <si>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</si>
  <si>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</si>
  <si>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</si>
  <si>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</si>
  <si>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</si>
  <si>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</si>
  <si>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</si>
  <si>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</si>
  <si>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</si>
  <si>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</si>
  <si>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</si>
  <si>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</si>
  <si>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</si>
  <si>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</si>
  <si>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</si>
  <si>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</si>
  <si>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</si>
  <si>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</si>
  <si>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</si>
  <si>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</si>
  <si>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</si>
  <si>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</si>
  <si>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</si>
  <si>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</si>
  <si>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</si>
  <si>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</si>
  <si>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</si>
  <si>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</si>
  <si>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</si>
  <si>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</si>
  <si>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</si>
  <si>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</si>
  <si>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</si>
  <si>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</si>
  <si>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3.88</t>
  </si>
  <si>
    <t>▲ 8.59</t>
  </si>
  <si>
    <t>▲ 2.80</t>
  </si>
  <si>
    <t>▲ 3.34</t>
  </si>
  <si>
    <t>一般会計</t>
  </si>
  <si>
    <t>与論町水道事業特別会計</t>
  </si>
  <si>
    <t>与論町農業集落排水事業特別会計</t>
  </si>
  <si>
    <t>与論町国民健康保険特別会計（事業勘定）</t>
  </si>
  <si>
    <t>▲ 0.39</t>
  </si>
  <si>
    <t>与論町介護保険特別会計</t>
  </si>
  <si>
    <t>与論町後期高齢者医療特別会計</t>
  </si>
  <si>
    <t>▲ 0.01</t>
  </si>
  <si>
    <t>与論町と畜場特別会計</t>
  </si>
  <si>
    <t>その他会計（赤字）</t>
  </si>
  <si>
    <t>その他会計（黒字）</t>
  </si>
  <si>
    <t>R01</t>
    <phoneticPr fontId="5"/>
  </si>
  <si>
    <t>R02</t>
    <phoneticPr fontId="5"/>
  </si>
  <si>
    <t>R03</t>
    <phoneticPr fontId="5"/>
  </si>
  <si>
    <t>R04</t>
    <phoneticPr fontId="5"/>
  </si>
  <si>
    <t>R05</t>
    <phoneticPr fontId="5"/>
  </si>
  <si>
    <t>鹿児島県市町村総合事務組合</t>
    <rPh sb="0" eb="4">
      <t>カゴシマケン</t>
    </rPh>
    <rPh sb="4" eb="7">
      <t>シチョウソン</t>
    </rPh>
    <rPh sb="7" eb="9">
      <t>ソウゴウ</t>
    </rPh>
    <rPh sb="9" eb="13">
      <t>ジムクミアイ</t>
    </rPh>
    <phoneticPr fontId="10"/>
  </si>
  <si>
    <t>沖永良部与論地区広域事務組合</t>
    <rPh sb="0" eb="8">
      <t>オキノエラブヨロンチク</t>
    </rPh>
    <rPh sb="8" eb="10">
      <t>コウイキ</t>
    </rPh>
    <phoneticPr fontId="10"/>
  </si>
  <si>
    <t>奄美群島広域事務組合</t>
    <rPh sb="0" eb="4">
      <t>アマミグントウ</t>
    </rPh>
    <rPh sb="4" eb="10">
      <t>コウイキジムクミアイ</t>
    </rPh>
    <phoneticPr fontId="10"/>
  </si>
  <si>
    <t>鹿児島県後期高齢者医療広域連合（一般会計）</t>
    <rPh sb="0" eb="4">
      <t>カゴシマケン</t>
    </rPh>
    <rPh sb="4" eb="6">
      <t>コウキ</t>
    </rPh>
    <rPh sb="6" eb="9">
      <t>コウレイシャ</t>
    </rPh>
    <rPh sb="9" eb="13">
      <t>イリョウコウイキ</t>
    </rPh>
    <rPh sb="13" eb="15">
      <t>レンゴウ</t>
    </rPh>
    <rPh sb="16" eb="18">
      <t>イッパン</t>
    </rPh>
    <rPh sb="18" eb="20">
      <t>カイケイ</t>
    </rPh>
    <phoneticPr fontId="10"/>
  </si>
  <si>
    <t>鹿児島県後期高齢者医療広域連合（特別会計）</t>
    <rPh sb="0" eb="4">
      <t>カゴシマケン</t>
    </rPh>
    <rPh sb="4" eb="6">
      <t>コウキ</t>
    </rPh>
    <rPh sb="6" eb="9">
      <t>コウレイシャ</t>
    </rPh>
    <rPh sb="9" eb="13">
      <t>イリョウコウイキ</t>
    </rPh>
    <rPh sb="13" eb="15">
      <t>レンゴウ</t>
    </rPh>
    <rPh sb="16" eb="18">
      <t>トクベツ</t>
    </rPh>
    <rPh sb="18" eb="20">
      <t>カイケイ</t>
    </rPh>
    <phoneticPr fontId="10"/>
  </si>
  <si>
    <t>-</t>
    <phoneticPr fontId="2"/>
  </si>
  <si>
    <t>学校校舎等建築促進基金</t>
    <rPh sb="0" eb="7">
      <t>ガッコウコウシャトウケンチク</t>
    </rPh>
    <rPh sb="7" eb="9">
      <t>ソクシン</t>
    </rPh>
    <rPh sb="9" eb="11">
      <t>キキン</t>
    </rPh>
    <phoneticPr fontId="5"/>
  </si>
  <si>
    <t>清掃センター解体撤去事業基金</t>
    <rPh sb="0" eb="2">
      <t>セイソウ</t>
    </rPh>
    <rPh sb="6" eb="8">
      <t>カイタイ</t>
    </rPh>
    <rPh sb="8" eb="10">
      <t>テッキョ</t>
    </rPh>
    <rPh sb="10" eb="12">
      <t>ジギョウ</t>
    </rPh>
    <rPh sb="12" eb="14">
      <t>キキン</t>
    </rPh>
    <phoneticPr fontId="10"/>
  </si>
  <si>
    <t>ヨロン島サンゴ礁基金</t>
    <rPh sb="3" eb="4">
      <t>シマ</t>
    </rPh>
    <rPh sb="7" eb="10">
      <t>ショウキキン</t>
    </rPh>
    <phoneticPr fontId="10"/>
  </si>
  <si>
    <t>給食センター建設基金</t>
    <rPh sb="0" eb="10">
      <t>キュウショクセンターケンセツキキン</t>
    </rPh>
    <phoneticPr fontId="10"/>
  </si>
  <si>
    <t>町営住宅等整備基金</t>
    <rPh sb="0" eb="2">
      <t>チョウエイ</t>
    </rPh>
    <rPh sb="2" eb="4">
      <t>ジュウタク</t>
    </rPh>
    <rPh sb="4" eb="5">
      <t>トウ</t>
    </rPh>
    <rPh sb="5" eb="7">
      <t>セイビ</t>
    </rPh>
    <rPh sb="7" eb="9">
      <t>キキン</t>
    </rPh>
    <phoneticPr fontId="2"/>
  </si>
  <si>
    <t>-</t>
    <phoneticPr fontId="2"/>
  </si>
  <si>
    <t>-</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</si>
</sst>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8" fillId="0" borderId="31" xfId="8" applyFont="1" applyBorder="1">
      <alignment vertical="center"/>
    </xf>
    <xf numFmtId="0" fontId="28" fillId="0" borderId="42" xfId="8" applyFont="1" applyBorder="1">
      <alignmen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70" xfId="8" applyFont="1" applyBorder="1" applyAlignment="1">
      <alignment horizontal="center"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24"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11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3DD1-462B-8C19-E8061E7FBB9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305299</c:v>
                </c:pt>
                <c:pt idx="1">
                  <c:v>172804</c:v>
                </c:pt>
                <c:pt idx="2">
                  <c:v>191537</c:v>
                </c:pt>
                <c:pt idx="3">
                  <c:v>260958</c:v>
                </c:pt>
                <c:pt idx="4">
                  <c:v>151589</c:v>
                </c:pt>
              </c:numCache>
            </c:numRef>
          </c:val>
          <c:smooth val="0"/>
          <c:extLst>
            <c:ext xmlns:c16="http://schemas.microsoft.com/office/drawing/2014/chart" uri="{C3380CC4-5D6E-409C-BE32-E72D297353CC}">
              <c16:uniqueId val="{00000001-3DD1-462B-8C19-E8061E7FBB9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8.19</c:v>
                </c:pt>
                <c:pt idx="1">
                  <c:v>11.97</c:v>
                </c:pt>
                <c:pt idx="2">
                  <c:v>6.83</c:v>
                </c:pt>
                <c:pt idx="3">
                  <c:v>3.94</c:v>
                </c:pt>
                <c:pt idx="4">
                  <c:v>9.27</c:v>
                </c:pt>
              </c:numCache>
            </c:numRef>
          </c:val>
          <c:extLst>
            <c:ext xmlns:c16="http://schemas.microsoft.com/office/drawing/2014/chart" uri="{C3380CC4-5D6E-409C-BE32-E72D297353CC}">
              <c16:uniqueId val="{00000000-B9D3-4551-8A9F-7848575AAC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37.880000000000003</c:v>
                </c:pt>
                <c:pt idx="1">
                  <c:v>39.97</c:v>
                </c:pt>
                <c:pt idx="2">
                  <c:v>38.409999999999997</c:v>
                </c:pt>
                <c:pt idx="3">
                  <c:v>41.27</c:v>
                </c:pt>
                <c:pt idx="4">
                  <c:v>33.43</c:v>
                </c:pt>
              </c:numCache>
            </c:numRef>
          </c:val>
          <c:extLst>
            <c:ext xmlns:c16="http://schemas.microsoft.com/office/drawing/2014/chart" uri="{C3380CC4-5D6E-409C-BE32-E72D297353CC}">
              <c16:uniqueId val="{00000001-B9D3-4551-8A9F-7848575AAC8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-3.88</c:v>
                </c:pt>
                <c:pt idx="1">
                  <c:v>2.4700000000000002</c:v>
                </c:pt>
                <c:pt idx="2">
                  <c:v>-8.59</c:v>
                </c:pt>
                <c:pt idx="3">
                  <c:v>-2.8</c:v>
                </c:pt>
                <c:pt idx="4">
                  <c:v>-3.34</c:v>
                </c:pt>
              </c:numCache>
            </c:numRef>
          </c:val>
          <c:smooth val="0"/>
          <c:extLst>
            <c:ext xmlns:c16="http://schemas.microsoft.com/office/drawing/2014/chart" uri="{C3380CC4-5D6E-409C-BE32-E72D297353CC}">
              <c16:uniqueId val="{00000002-B9D3-4551-8A9F-7848575AAC8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C00-43B4-9284-7FD80DC2204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00-43B4-9284-7FD80DC2204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C00-43B4-9284-7FD80DC2204B}"/>
            </c:ext>
          </c:extLst>
        </c:ser>
        <c:ser>
          <c:idx val="3"/>
          <c:order val="3"/>
          <c:tx>
            <c:strRef>
              <c:f>データシート!$A$30</c:f>
              <c:strCache>
                <c:ptCount val="1"/>
                <c:pt idx="0">
                  <c:v>与論町と畜場特別会計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C00-43B4-9284-7FD80DC2204B}"/>
            </c:ext>
          </c:extLst>
        </c:ser>
        <c:ser>
          <c:idx val="4"/>
          <c:order val="4"/>
          <c:tx>
            <c:strRef>
              <c:f>データシート!$A$31</c:f>
              <c:strCache>
                <c:ptCount val="1"/>
                <c:pt idx="0">
                  <c:v>与論町後期高齢者医療特別会計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0.01</c:v>
                </c:pt>
                <c:pt idx="1">
                  <c:v>#N/A</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4-AC00-43B4-9284-7FD80DC2204B}"/>
            </c:ext>
          </c:extLst>
        </c:ser>
        <c:ser>
          <c:idx val="5"/>
          <c:order val="5"/>
          <c:tx>
            <c:strRef>
              <c:f>データシート!$A$32</c:f>
              <c:strCache>
                <c:ptCount val="1"/>
                <c:pt idx="0">
                  <c:v>与論町介護保険特別会計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1.45</c:v>
                </c:pt>
                <c:pt idx="2">
                  <c:v>#N/A</c:v>
                </c:pt>
                <c:pt idx="3">
                  <c:v>2.87</c:v>
                </c:pt>
                <c:pt idx="4">
                  <c:v>#N/A</c:v>
                </c:pt>
                <c:pt idx="5">
                  <c:v>2.0099999999999998</c:v>
                </c:pt>
                <c:pt idx="6">
                  <c:v>#N/A</c:v>
                </c:pt>
                <c:pt idx="7">
                  <c:v>2.96</c:v>
                </c:pt>
                <c:pt idx="8">
                  <c:v>#N/A</c:v>
                </c:pt>
                <c:pt idx="9">
                  <c:v>0.23</c:v>
                </c:pt>
              </c:numCache>
            </c:numRef>
          </c:val>
          <c:extLst>
            <c:ext xmlns:c16="http://schemas.microsoft.com/office/drawing/2014/chart" uri="{C3380CC4-5D6E-409C-BE32-E72D297353CC}">
              <c16:uniqueId val="{00000005-AC00-43B4-9284-7FD80DC2204B}"/>
            </c:ext>
          </c:extLst>
        </c:ser>
        <c:ser>
          <c:idx val="6"/>
          <c:order val="6"/>
          <c:tx>
            <c:strRef>
              <c:f>データシート!$A$33</c:f>
              <c:strCache>
                <c:ptCount val="1"/>
                <c:pt idx="0">
                  <c:v>与論町国民健康保険特別会計（事業勘定）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3.71</c:v>
                </c:pt>
                <c:pt idx="2">
                  <c:v>0.39</c:v>
                </c:pt>
                <c:pt idx="3">
                  <c:v>#N/A</c:v>
                </c:pt>
                <c:pt idx="4">
                  <c:v>#N/A</c:v>
                </c:pt>
                <c:pt idx="5">
                  <c:v>0.22</c:v>
                </c:pt>
                <c:pt idx="6">
                  <c:v>#N/A</c:v>
                </c:pt>
                <c:pt idx="7">
                  <c:v>0.77</c:v>
                </c:pt>
                <c:pt idx="8">
                  <c:v>#N/A</c:v>
                </c:pt>
                <c:pt idx="9">
                  <c:v>0.59</c:v>
                </c:pt>
              </c:numCache>
            </c:numRef>
          </c:val>
          <c:extLst>
            <c:ext xmlns:c16="http://schemas.microsoft.com/office/drawing/2014/chart" uri="{C3380CC4-5D6E-409C-BE32-E72D297353CC}">
              <c16:uniqueId val="{00000006-AC00-43B4-9284-7FD80DC2204B}"/>
            </c:ext>
          </c:extLst>
        </c:ser>
        <c:ser>
          <c:idx val="7"/>
          <c:order val="7"/>
          <c:tx>
            <c:strRef>
              <c:f>データシート!$A$34</c:f>
              <c:strCache>
                <c:ptCount val="1"/>
                <c:pt idx="0">
                  <c:v>与論町農業集落排水事業特別会計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1.07</c:v>
                </c:pt>
              </c:numCache>
            </c:numRef>
          </c:val>
          <c:extLst>
            <c:ext xmlns:c16="http://schemas.microsoft.com/office/drawing/2014/chart" uri="{C3380CC4-5D6E-409C-BE32-E72D297353CC}">
              <c16:uniqueId val="{00000007-AC00-43B4-9284-7FD80DC2204B}"/>
            </c:ext>
          </c:extLst>
        </c:ser>
        <c:ser>
          <c:idx val="8"/>
          <c:order val="8"/>
          <c:tx>
            <c:strRef>
              <c:f>データシート!$A$35</c:f>
              <c:strCache>
                <c:ptCount val="1"/>
                <c:pt idx="0">
                  <c:v>与論町水道事業特別会計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8.69</c:v>
                </c:pt>
                <c:pt idx="2">
                  <c:v>#N/A</c:v>
                </c:pt>
                <c:pt idx="3">
                  <c:v>8.56</c:v>
                </c:pt>
                <c:pt idx="4">
                  <c:v>#N/A</c:v>
                </c:pt>
                <c:pt idx="5">
                  <c:v>7.6</c:v>
                </c:pt>
                <c:pt idx="6">
                  <c:v>#N/A</c:v>
                </c:pt>
                <c:pt idx="7">
                  <c:v>0</c:v>
                </c:pt>
                <c:pt idx="8">
                  <c:v>#N/A</c:v>
                </c:pt>
                <c:pt idx="9">
                  <c:v>4.99</c:v>
                </c:pt>
              </c:numCache>
            </c:numRef>
          </c:val>
          <c:extLst>
            <c:ext xmlns:c16="http://schemas.microsoft.com/office/drawing/2014/chart" uri="{C3380CC4-5D6E-409C-BE32-E72D297353CC}">
              <c16:uniqueId val="{00000008-AC00-43B4-9284-7FD80DC2204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8.18</c:v>
                </c:pt>
                <c:pt idx="2">
                  <c:v>#N/A</c:v>
                </c:pt>
                <c:pt idx="3">
                  <c:v>11.97</c:v>
                </c:pt>
                <c:pt idx="4">
                  <c:v>#N/A</c:v>
                </c:pt>
                <c:pt idx="5">
                  <c:v>6.82</c:v>
                </c:pt>
                <c:pt idx="6">
                  <c:v>#N/A</c:v>
                </c:pt>
                <c:pt idx="7">
                  <c:v>3.93</c:v>
                </c:pt>
                <c:pt idx="8">
                  <c:v>#N/A</c:v>
                </c:pt>
                <c:pt idx="9">
                  <c:v>9.26</c:v>
                </c:pt>
              </c:numCache>
            </c:numRef>
          </c:val>
          <c:extLst>
            <c:ext xmlns:c16="http://schemas.microsoft.com/office/drawing/2014/chart" uri="{C3380CC4-5D6E-409C-BE32-E72D297353CC}">
              <c16:uniqueId val="{00000009-AC00-43B4-9284-7FD80DC2204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354</c:v>
                </c:pt>
                <c:pt idx="5">
                  <c:v>366</c:v>
                </c:pt>
                <c:pt idx="8">
                  <c:v>432</c:v>
                </c:pt>
                <c:pt idx="11">
                  <c:v>411</c:v>
                </c:pt>
                <c:pt idx="14">
                  <c:v>406</c:v>
                </c:pt>
              </c:numCache>
            </c:numRef>
          </c:val>
          <c:extLst>
            <c:ext xmlns:c16="http://schemas.microsoft.com/office/drawing/2014/chart" uri="{C3380CC4-5D6E-409C-BE32-E72D297353CC}">
              <c16:uniqueId val="{00000000-5340-46EB-9175-EF725B7B5FA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340-46EB-9175-EF725B7B5FA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c:v>
                </c:pt>
                <c:pt idx="3">
                  <c:v>40</c:v>
                </c:pt>
                <c:pt idx="6">
                  <c:v>86</c:v>
                </c:pt>
                <c:pt idx="9">
                  <c:v>19</c:v>
                </c:pt>
                <c:pt idx="12">
                  <c:v>1</c:v>
                </c:pt>
              </c:numCache>
            </c:numRef>
          </c:val>
          <c:extLst>
            <c:ext xmlns:c16="http://schemas.microsoft.com/office/drawing/2014/chart" uri="{C3380CC4-5D6E-409C-BE32-E72D297353CC}">
              <c16:uniqueId val="{00000002-5340-46EB-9175-EF725B7B5FA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2</c:v>
                </c:pt>
                <c:pt idx="6">
                  <c:v>2</c:v>
                </c:pt>
                <c:pt idx="9">
                  <c:v>3</c:v>
                </c:pt>
                <c:pt idx="12">
                  <c:v>2</c:v>
                </c:pt>
              </c:numCache>
            </c:numRef>
          </c:val>
          <c:extLst>
            <c:ext xmlns:c16="http://schemas.microsoft.com/office/drawing/2014/chart" uri="{C3380CC4-5D6E-409C-BE32-E72D297353CC}">
              <c16:uniqueId val="{00000003-5340-46EB-9175-EF725B7B5FA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c:v>
                </c:pt>
                <c:pt idx="3">
                  <c:v>7</c:v>
                </c:pt>
                <c:pt idx="6">
                  <c:v>17</c:v>
                </c:pt>
                <c:pt idx="9">
                  <c:v>4</c:v>
                </c:pt>
                <c:pt idx="12">
                  <c:v>1</c:v>
                </c:pt>
              </c:numCache>
            </c:numRef>
          </c:val>
          <c:extLst>
            <c:ext xmlns:c16="http://schemas.microsoft.com/office/drawing/2014/chart" uri="{C3380CC4-5D6E-409C-BE32-E72D297353CC}">
              <c16:uniqueId val="{00000004-5340-46EB-9175-EF725B7B5FA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40-46EB-9175-EF725B7B5FA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340-46EB-9175-EF725B7B5FA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512</c:v>
                </c:pt>
                <c:pt idx="3">
                  <c:v>530</c:v>
                </c:pt>
                <c:pt idx="6">
                  <c:v>622</c:v>
                </c:pt>
                <c:pt idx="9">
                  <c:v>633</c:v>
                </c:pt>
                <c:pt idx="12">
                  <c:v>661</c:v>
                </c:pt>
              </c:numCache>
            </c:numRef>
          </c:val>
          <c:extLst>
            <c:ext xmlns:c16="http://schemas.microsoft.com/office/drawing/2014/chart" uri="{C3380CC4-5D6E-409C-BE32-E72D297353CC}">
              <c16:uniqueId val="{00000007-5340-46EB-9175-EF725B7B5FA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173</c:v>
                </c:pt>
                <c:pt idx="2">
                  <c:v>#N/A</c:v>
                </c:pt>
                <c:pt idx="3">
                  <c:v>#N/A</c:v>
                </c:pt>
                <c:pt idx="4">
                  <c:v>213</c:v>
                </c:pt>
                <c:pt idx="5">
                  <c:v>#N/A</c:v>
                </c:pt>
                <c:pt idx="6">
                  <c:v>#N/A</c:v>
                </c:pt>
                <c:pt idx="7">
                  <c:v>295</c:v>
                </c:pt>
                <c:pt idx="8">
                  <c:v>#N/A</c:v>
                </c:pt>
                <c:pt idx="9">
                  <c:v>#N/A</c:v>
                </c:pt>
                <c:pt idx="10">
                  <c:v>248</c:v>
                </c:pt>
                <c:pt idx="11">
                  <c:v>#N/A</c:v>
                </c:pt>
                <c:pt idx="12">
                  <c:v>#N/A</c:v>
                </c:pt>
                <c:pt idx="13">
                  <c:v>259</c:v>
                </c:pt>
                <c:pt idx="14">
                  <c:v>#N/A</c:v>
                </c:pt>
              </c:numCache>
            </c:numRef>
          </c:val>
          <c:smooth val="0"/>
          <c:extLst>
            <c:ext xmlns:c16="http://schemas.microsoft.com/office/drawing/2014/chart" uri="{C3380CC4-5D6E-409C-BE32-E72D297353CC}">
              <c16:uniqueId val="{00000008-5340-46EB-9175-EF725B7B5FA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3761</c:v>
                </c:pt>
                <c:pt idx="5">
                  <c:v>3877</c:v>
                </c:pt>
                <c:pt idx="8">
                  <c:v>3562</c:v>
                </c:pt>
                <c:pt idx="11">
                  <c:v>3677</c:v>
                </c:pt>
                <c:pt idx="14">
                  <c:v>3010</c:v>
                </c:pt>
              </c:numCache>
            </c:numRef>
          </c:val>
          <c:extLst>
            <c:ext xmlns:c16="http://schemas.microsoft.com/office/drawing/2014/chart" uri="{C3380CC4-5D6E-409C-BE32-E72D297353CC}">
              <c16:uniqueId val="{00000000-60F8-432B-B8BE-8DCF9C4716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328</c:v>
                </c:pt>
                <c:pt idx="5">
                  <c:v>292</c:v>
                </c:pt>
                <c:pt idx="8">
                  <c:v>366</c:v>
                </c:pt>
                <c:pt idx="11">
                  <c:v>0</c:v>
                </c:pt>
                <c:pt idx="14">
                  <c:v>0</c:v>
                </c:pt>
              </c:numCache>
            </c:numRef>
          </c:val>
          <c:extLst>
            <c:ext xmlns:c16="http://schemas.microsoft.com/office/drawing/2014/chart" uri="{C3380CC4-5D6E-409C-BE32-E72D297353CC}">
              <c16:uniqueId val="{00000001-60F8-432B-B8BE-8DCF9C4716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1455</c:v>
                </c:pt>
                <c:pt idx="5">
                  <c:v>1667</c:v>
                </c:pt>
                <c:pt idx="8">
                  <c:v>2112</c:v>
                </c:pt>
                <c:pt idx="11">
                  <c:v>2302</c:v>
                </c:pt>
                <c:pt idx="14">
                  <c:v>2540</c:v>
                </c:pt>
              </c:numCache>
            </c:numRef>
          </c:val>
          <c:extLst>
            <c:ext xmlns:c16="http://schemas.microsoft.com/office/drawing/2014/chart" uri="{C3380CC4-5D6E-409C-BE32-E72D297353CC}">
              <c16:uniqueId val="{00000002-60F8-432B-B8BE-8DCF9C4716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0F8-432B-B8BE-8DCF9C4716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0F8-432B-B8BE-8DCF9C4716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F8-432B-B8BE-8DCF9C4716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195</c:v>
                </c:pt>
                <c:pt idx="3">
                  <c:v>106</c:v>
                </c:pt>
                <c:pt idx="6">
                  <c:v>46</c:v>
                </c:pt>
                <c:pt idx="9">
                  <c:v>380</c:v>
                </c:pt>
                <c:pt idx="12">
                  <c:v>0</c:v>
                </c:pt>
              </c:numCache>
            </c:numRef>
          </c:val>
          <c:extLst>
            <c:ext xmlns:c16="http://schemas.microsoft.com/office/drawing/2014/chart" uri="{C3380CC4-5D6E-409C-BE32-E72D297353CC}">
              <c16:uniqueId val="{00000006-60F8-432B-B8BE-8DCF9C4716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c:v>
                </c:pt>
                <c:pt idx="3">
                  <c:v>15</c:v>
                </c:pt>
                <c:pt idx="6">
                  <c:v>13</c:v>
                </c:pt>
                <c:pt idx="9">
                  <c:v>11</c:v>
                </c:pt>
                <c:pt idx="12">
                  <c:v>9</c:v>
                </c:pt>
              </c:numCache>
            </c:numRef>
          </c:val>
          <c:extLst>
            <c:ext xmlns:c16="http://schemas.microsoft.com/office/drawing/2014/chart" uri="{C3380CC4-5D6E-409C-BE32-E72D297353CC}">
              <c16:uniqueId val="{00000007-60F8-432B-B8BE-8DCF9C4716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c:v>
                </c:pt>
                <c:pt idx="3">
                  <c:v>14</c:v>
                </c:pt>
                <c:pt idx="6">
                  <c:v>15</c:v>
                </c:pt>
                <c:pt idx="9">
                  <c:v>19</c:v>
                </c:pt>
                <c:pt idx="12">
                  <c:v>18</c:v>
                </c:pt>
              </c:numCache>
            </c:numRef>
          </c:val>
          <c:extLst>
            <c:ext xmlns:c16="http://schemas.microsoft.com/office/drawing/2014/chart" uri="{C3380CC4-5D6E-409C-BE32-E72D297353CC}">
              <c16:uniqueId val="{00000008-60F8-432B-B8BE-8DCF9C4716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0F8-432B-B8BE-8DCF9C4716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6227</c:v>
                </c:pt>
                <c:pt idx="3">
                  <c:v>6153</c:v>
                </c:pt>
                <c:pt idx="6">
                  <c:v>6211</c:v>
                </c:pt>
                <c:pt idx="9">
                  <c:v>6404</c:v>
                </c:pt>
                <c:pt idx="12">
                  <c:v>6318</c:v>
                </c:pt>
              </c:numCache>
            </c:numRef>
          </c:val>
          <c:extLst>
            <c:ext xmlns:c16="http://schemas.microsoft.com/office/drawing/2014/chart" uri="{C3380CC4-5D6E-409C-BE32-E72D297353CC}">
              <c16:uniqueId val="{0000000A-60F8-432B-B8BE-8DCF9C4716A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912</c:v>
                </c:pt>
                <c:pt idx="2">
                  <c:v>#N/A</c:v>
                </c:pt>
                <c:pt idx="3">
                  <c:v>#N/A</c:v>
                </c:pt>
                <c:pt idx="4">
                  <c:v>451</c:v>
                </c:pt>
                <c:pt idx="5">
                  <c:v>#N/A</c:v>
                </c:pt>
                <c:pt idx="6">
                  <c:v>#N/A</c:v>
                </c:pt>
                <c:pt idx="7">
                  <c:v>246</c:v>
                </c:pt>
                <c:pt idx="8">
                  <c:v>#N/A</c:v>
                </c:pt>
                <c:pt idx="9">
                  <c:v>#N/A</c:v>
                </c:pt>
                <c:pt idx="10">
                  <c:v>835</c:v>
                </c:pt>
                <c:pt idx="11">
                  <c:v>#N/A</c:v>
                </c:pt>
                <c:pt idx="12">
                  <c:v>#N/A</c:v>
                </c:pt>
                <c:pt idx="13">
                  <c:v>796</c:v>
                </c:pt>
                <c:pt idx="14">
                  <c:v>#N/A</c:v>
                </c:pt>
              </c:numCache>
            </c:numRef>
          </c:val>
          <c:smooth val="0"/>
          <c:extLst>
            <c:ext xmlns:c16="http://schemas.microsoft.com/office/drawing/2014/chart" uri="{C3380CC4-5D6E-409C-BE32-E72D297353CC}">
              <c16:uniqueId val="{0000000B-60F8-432B-B8BE-8DCF9C4716A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1157</c:v>
                </c:pt>
                <c:pt idx="1">
                  <c:v>1260</c:v>
                </c:pt>
                <c:pt idx="2">
                  <c:v>1046</c:v>
                </c:pt>
              </c:numCache>
            </c:numRef>
          </c:val>
          <c:extLst>
            <c:ext xmlns:c16="http://schemas.microsoft.com/office/drawing/2014/chart" uri="{C3380CC4-5D6E-409C-BE32-E72D297353CC}">
              <c16:uniqueId val="{00000000-38A3-4C25-BDB8-A40091E5B11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200</c:v>
                </c:pt>
                <c:pt idx="1">
                  <c:v>200</c:v>
                </c:pt>
                <c:pt idx="2">
                  <c:v>315</c:v>
                </c:pt>
              </c:numCache>
            </c:numRef>
          </c:val>
          <c:extLst>
            <c:ext xmlns:c16="http://schemas.microsoft.com/office/drawing/2014/chart" uri="{C3380CC4-5D6E-409C-BE32-E72D297353CC}">
              <c16:uniqueId val="{00000001-38A3-4C25-BDB8-A40091E5B11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604</c:v>
                </c:pt>
                <c:pt idx="1">
                  <c:v>684</c:v>
                </c:pt>
                <c:pt idx="2">
                  <c:v>890</c:v>
                </c:pt>
              </c:numCache>
            </c:numRef>
          </c:val>
          <c:extLst>
            <c:ext xmlns:c16="http://schemas.microsoft.com/office/drawing/2014/chart" uri="{C3380CC4-5D6E-409C-BE32-E72D297353CC}">
              <c16:uniqueId val="{00000002-38A3-4C25-BDB8-A40091E5B11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公共施設等適正管理推進事業債</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庁舎建設</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等の元利償還金が増加し、前年度比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老朽化した公共施設の更新整備事業の増加が見込まれており、財政状況が一層厳しくなることが見込まれるため、事業の見直しや規模の縮小、施設の複合化を検討しながら実質公債費の抑制・引き下げ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充当可能基金が前年度から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238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百万円増とな</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一般会計等に係る地方債の現在高および退職手当負担見込額が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469</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百万円減のため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老朽化した公共施設等の更新事業が予定されており、地方債現在高の増加が見込まれる。新規の起債の抑制や減債基金への計画的な積立を実施し、地方債残高を適切にコントロールすることで将来世代との財源配分の均衡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鹿児島県与論町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2,251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百万円となっており、前年度から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財政調整基金が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214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、減債基金は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。また、その他特定目的基金も</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百万円の増となっており、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主なところで町営住宅等整備基金に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給食センター建設基金に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新たに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積み立てた。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類似団体と比較して、財政調整基金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の割合が多く</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、減債基金への計画的な積立を実施し、将来世代との財源配分の均衡を図る。また、今後予定している施設整備のために特定目的基金への積立を行い基金の使途を明確にしていく。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学校校舎等建築促進基金：町立学校校舎等建設を促進する。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清掃センター解体撤去事業基金：旧清掃センター解体撤去事業の財源とする。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ヨロン島サンゴ礁基金：寄附金を社会投資の資金として受け入れると同時に、寄附者の公共サービスに対するニーズを具体化することに</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より、寄附を通じた住民参加型の地方自治を実現すると共に個性あるまちづくりに資する。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給食センター建設基金：給食センターの建替えに伴う財源。</a:t>
          </a:r>
          <a:endParaRPr kumimoji="0"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町営住宅等整備基金：町営住宅の建設に伴う財源。</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学校校舎等建築促進基金：小学校の建替え予定に伴い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ヨロン島サンゴ礁基金：ふるさと納税に伴う寄附金の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繰入額が多くなったため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減額となった。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給食センター建設基金：給食センター建替え予定に伴い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町営住宅等整備</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町営住宅新規整備</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予定に伴い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百万円の積立を行った。</a:t>
          </a:r>
          <a:endParaRPr lang="ja-JP" altLang="ja-JP" sz="1400">
            <a:effectLst/>
            <a:latin typeface="ＭＳ Ｐゴシック" panose="020B0600070205080204" pitchFamily="50" charset="-128"/>
            <a:ea typeface="ＭＳ Ｐゴシック" panose="020B0600070205080204" pitchFamily="50" charset="-128"/>
          </a:endParaRPr>
        </a:p>
        <a:p>
          <a:r>
            <a:rPr kumimoji="0"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その他基金：定期貯金利息の収入による増加。</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学校校舎等建築促進基金：町立学校の建替えの財源として必要に応じて積立を行いながら活用する。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清掃センター解体撤去事業基金：旧清掃センター解体撤去事業の実施に備え、計画的な積立を実施する。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ヨロン島サンゴ礁基金：寄附者の目的に沿った事業を今後も展開していけるよう努める。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給食センター建設基金：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給食センター</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の建替えの財源として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継続して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積立を行いながら活用する。</a:t>
          </a:r>
          <a:endParaRPr lang="ja-JP" altLang="ja-JP" sz="1400">
            <a:effectLst/>
            <a:latin typeface="ＭＳ Ｐゴシック" panose="020B0600070205080204" pitchFamily="50" charset="-128"/>
            <a:ea typeface="ＭＳ Ｐゴシック" panose="020B0600070205080204" pitchFamily="50" charset="-128"/>
          </a:endParaRPr>
        </a:p>
        <a:p>
          <a:r>
            <a:rPr lang="ja-JP" altLang="en-US" sz="1400">
              <a:effectLst/>
              <a:latin typeface="ＭＳ Ｐゴシック" panose="020B0600070205080204" pitchFamily="50" charset="-128"/>
              <a:ea typeface="ＭＳ Ｐゴシック" panose="020B0600070205080204" pitchFamily="50" charset="-128"/>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町営住宅等整備基金：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現在、整備を予定している朝戸町営住宅分の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積立を</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行い活用する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その他基金：積み立てることが形骸化することのないよう基金の使途に即した事業のため適切な運用を心がける。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1,046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百万円となっており前年度から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214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将来世代の財源配分の均等を図る目的により、減債基金への積立金を計上した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また、昨年度から補正予算で特定目的基金への積立金を計上することで使途を明確にした。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老朽化した公共施設の更新や、大型台風の自然災害被害に係る取崩しが懸念されるが、予算編成や予算執行の適正化に取り組み、大幅な残高の減がないよう対策を講じていく。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百万円となっており前年度から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将来世代の財源配分の均等を図る目的により、減債基金への積立金を計上した。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近年大型事業が集中しており、これに伴い地方債残高も増加しているため計画的な積立を実施し、将来世代との財源配分の均衡を図る。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5,076
5,057
20.58
5,816,017
5,495,142
289,851
3,128,057
6,318,252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財政力指数は前年度と変わらず</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0.15</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ポイントであった。類似団体内平均値との差は昨年度と変わらず</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0.12</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ポイント下回った。今後は事業優先順位の見直しや投資的経費の抑制を行うなど、歳出の見直しを図るとともに未収金対策や基金運用の見直しによる自主財源の確保を図り、財政基盤の強化に努める。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44450</xdr:rowOff>
    </xdr:to>
    <xdr:cxnSp macro="">
      <xdr:nvCxnSpPr>
        <xdr:cNvPr id="74" name="直線コネクタ 73"/>
        <xdr:cNvCxnSpPr/>
      </xdr:nvCxnSpPr>
      <xdr:spPr>
        <a:xfrm>
          <a:off x="2336800" y="757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31045</xdr:rowOff>
    </xdr:to>
    <xdr:cxnSp macro="">
      <xdr:nvCxnSpPr>
        <xdr:cNvPr id="77" name="直線コネクタ 76"/>
        <xdr:cNvCxnSpPr/>
      </xdr:nvCxnSpPr>
      <xdr:spPr>
        <a:xfrm>
          <a:off x="1447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3" name="楕円 92"/>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4" name="テキスト ボックス 93"/>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5" name="楕円 94"/>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6" name="テキスト ボックス 95"/>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ポイント増加し、類似団体内平均値を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ポイント上回った。地方創生臨時交付金事業の事業量の減少等により経常経費が昨年度より増加した。現在慣習化している事業や単独補助金等について、効果や必要性を精査し経常収支比率の改善に努める。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104648</xdr:rowOff>
    </xdr:from>
    <xdr:to>
      <xdr:col>23</xdr:col>
      <xdr:colOff>133350</xdr:colOff>
      <xdr:row>64</xdr:row>
      <xdr:rowOff>34544</xdr:rowOff>
    </xdr:to>
    <xdr:cxnSp macro="">
      <xdr:nvCxnSpPr>
        <xdr:cNvPr id="129" name="直線コネクタ 128"/>
        <xdr:cNvCxnSpPr/>
      </xdr:nvCxnSpPr>
      <xdr:spPr>
        <a:xfrm>
          <a:off x="4114800" y="10905998"/>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70866</xdr:rowOff>
    </xdr:from>
    <xdr:to>
      <xdr:col>19</xdr:col>
      <xdr:colOff>133350</xdr:colOff>
      <xdr:row>63</xdr:row>
      <xdr:rowOff>104648</xdr:rowOff>
    </xdr:to>
    <xdr:cxnSp macro="">
      <xdr:nvCxnSpPr>
        <xdr:cNvPr id="132" name="直線コネクタ 131"/>
        <xdr:cNvCxnSpPr/>
      </xdr:nvCxnSpPr>
      <xdr:spPr>
        <a:xfrm>
          <a:off x="3225800" y="1087221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70866</xdr:rowOff>
    </xdr:from>
    <xdr:to>
      <xdr:col>15</xdr:col>
      <xdr:colOff>82550</xdr:colOff>
      <xdr:row>64</xdr:row>
      <xdr:rowOff>5588</xdr:rowOff>
    </xdr:to>
    <xdr:cxnSp macro="">
      <xdr:nvCxnSpPr>
        <xdr:cNvPr id="135" name="直線コネクタ 134"/>
        <xdr:cNvCxnSpPr/>
      </xdr:nvCxnSpPr>
      <xdr:spPr>
        <a:xfrm flipV="1">
          <a:off x="2336800" y="1087221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5588</xdr:rowOff>
    </xdr:from>
    <xdr:to>
      <xdr:col>11</xdr:col>
      <xdr:colOff>31750</xdr:colOff>
      <xdr:row>64</xdr:row>
      <xdr:rowOff>68326</xdr:rowOff>
    </xdr:to>
    <xdr:cxnSp macro="">
      <xdr:nvCxnSpPr>
        <xdr:cNvPr id="138" name="直線コネクタ 137"/>
        <xdr:cNvCxnSpPr/>
      </xdr:nvCxnSpPr>
      <xdr:spPr>
        <a:xfrm flipV="1">
          <a:off x="1447800" y="1097838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48" name="楕円 147"/>
        <xdr:cNvSpPr/>
      </xdr:nvSpPr>
      <xdr:spPr>
        <a:xfrm>
          <a:off x="49022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127271</xdr:rowOff>
    </xdr:from>
    <xdr:ext cx="762000" cy="259045"/>
    <xdr:sp macro="" textlink="">
      <xdr:nvSpPr>
        <xdr:cNvPr id="149" name="財政構造の弾力性該当値テキスト"/>
        <xdr:cNvSpPr txBox="1"/>
      </xdr:nvSpPr>
      <xdr:spPr>
        <a:xfrm>
          <a:off x="5041900" y="109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53848</xdr:rowOff>
    </xdr:from>
    <xdr:to>
      <xdr:col>19</xdr:col>
      <xdr:colOff>184150</xdr:colOff>
      <xdr:row>63</xdr:row>
      <xdr:rowOff>155448</xdr:rowOff>
    </xdr:to>
    <xdr:sp macro="" textlink="">
      <xdr:nvSpPr>
        <xdr:cNvPr id="150" name="楕円 149"/>
        <xdr:cNvSpPr/>
      </xdr:nvSpPr>
      <xdr:spPr>
        <a:xfrm>
          <a:off x="4064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140225</xdr:rowOff>
    </xdr:from>
    <xdr:ext cx="736600" cy="259045"/>
    <xdr:sp macro="" textlink="">
      <xdr:nvSpPr>
        <xdr:cNvPr id="151" name="テキスト ボックス 150"/>
        <xdr:cNvSpPr txBox="1"/>
      </xdr:nvSpPr>
      <xdr:spPr>
        <a:xfrm>
          <a:off x="3733800" y="1094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20066</xdr:rowOff>
    </xdr:from>
    <xdr:to>
      <xdr:col>15</xdr:col>
      <xdr:colOff>133350</xdr:colOff>
      <xdr:row>63</xdr:row>
      <xdr:rowOff>121666</xdr:rowOff>
    </xdr:to>
    <xdr:sp macro="" textlink="">
      <xdr:nvSpPr>
        <xdr:cNvPr id="152" name="楕円 151"/>
        <xdr:cNvSpPr/>
      </xdr:nvSpPr>
      <xdr:spPr>
        <a:xfrm>
          <a:off x="3175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106443</xdr:rowOff>
    </xdr:from>
    <xdr:ext cx="762000" cy="259045"/>
    <xdr:sp macro="" textlink="">
      <xdr:nvSpPr>
        <xdr:cNvPr id="153" name="テキスト ボックス 152"/>
        <xdr:cNvSpPr txBox="1"/>
      </xdr:nvSpPr>
      <xdr:spPr>
        <a:xfrm>
          <a:off x="2844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126238</xdr:rowOff>
    </xdr:from>
    <xdr:to>
      <xdr:col>11</xdr:col>
      <xdr:colOff>82550</xdr:colOff>
      <xdr:row>64</xdr:row>
      <xdr:rowOff>56388</xdr:rowOff>
    </xdr:to>
    <xdr:sp macro="" textlink="">
      <xdr:nvSpPr>
        <xdr:cNvPr id="154" name="楕円 153"/>
        <xdr:cNvSpPr/>
      </xdr:nvSpPr>
      <xdr:spPr>
        <a:xfrm>
          <a:off x="2286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41165</xdr:rowOff>
    </xdr:from>
    <xdr:ext cx="762000" cy="259045"/>
    <xdr:sp macro="" textlink="">
      <xdr:nvSpPr>
        <xdr:cNvPr id="155" name="テキスト ボックス 154"/>
        <xdr:cNvSpPr txBox="1"/>
      </xdr:nvSpPr>
      <xdr:spPr>
        <a:xfrm>
          <a:off x="1955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56" name="楕円 155"/>
        <xdr:cNvSpPr/>
      </xdr:nvSpPr>
      <xdr:spPr>
        <a:xfrm>
          <a:off x="1397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57" name="テキスト ボックス 156"/>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[366,796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敷料生産強化事業の皆減に伴う物件費の減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により、前年度から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8,410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となり類似団体内平均値を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3,237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類似団体内平均値を上回っているため、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施設等の複合化や業務の見直しを行い、人件費の削減に努めていきたい。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87833</xdr:rowOff>
    </xdr:from>
    <xdr:to>
      <xdr:col>23</xdr:col>
      <xdr:colOff>133350</xdr:colOff>
      <xdr:row>83</xdr:row>
      <xdr:rowOff>116824</xdr:rowOff>
    </xdr:to>
    <xdr:cxnSp macro="">
      <xdr:nvCxnSpPr>
        <xdr:cNvPr id="194" name="直線コネクタ 193"/>
        <xdr:cNvCxnSpPr/>
      </xdr:nvCxnSpPr>
      <xdr:spPr>
        <a:xfrm flipV="1">
          <a:off x="4114800" y="14318183"/>
          <a:ext cx="838200" cy="2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42403</xdr:rowOff>
    </xdr:from>
    <xdr:ext cx="762000" cy="259045"/>
    <xdr:sp macro="" textlink="">
      <xdr:nvSpPr>
        <xdr:cNvPr id="195" name="人件費・物件費等の状況平均値テキスト"/>
        <xdr:cNvSpPr txBox="1"/>
      </xdr:nvSpPr>
      <xdr:spPr>
        <a:xfrm>
          <a:off x="5041900" y="14101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147410</xdr:rowOff>
    </xdr:from>
    <xdr:to>
      <xdr:col>19</xdr:col>
      <xdr:colOff>133350</xdr:colOff>
      <xdr:row>83</xdr:row>
      <xdr:rowOff>116824</xdr:rowOff>
    </xdr:to>
    <xdr:cxnSp macro="">
      <xdr:nvCxnSpPr>
        <xdr:cNvPr id="197" name="直線コネクタ 196"/>
        <xdr:cNvCxnSpPr/>
      </xdr:nvCxnSpPr>
      <xdr:spPr>
        <a:xfrm>
          <a:off x="3225800" y="14206310"/>
          <a:ext cx="889000" cy="14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96717</xdr:rowOff>
    </xdr:from>
    <xdr:ext cx="736600" cy="259045"/>
    <xdr:sp macro="" textlink="">
      <xdr:nvSpPr>
        <xdr:cNvPr id="199" name="テキスト ボックス 198"/>
        <xdr:cNvSpPr txBox="1"/>
      </xdr:nvSpPr>
      <xdr:spPr>
        <a:xfrm>
          <a:off x="3733800" y="1398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74411</xdr:rowOff>
    </xdr:from>
    <xdr:to>
      <xdr:col>15</xdr:col>
      <xdr:colOff>82550</xdr:colOff>
      <xdr:row>82</xdr:row>
      <xdr:rowOff>147410</xdr:rowOff>
    </xdr:to>
    <xdr:cxnSp macro="">
      <xdr:nvCxnSpPr>
        <xdr:cNvPr id="200" name="直線コネクタ 199"/>
        <xdr:cNvCxnSpPr/>
      </xdr:nvCxnSpPr>
      <xdr:spPr>
        <a:xfrm>
          <a:off x="2336800" y="14133311"/>
          <a:ext cx="889000" cy="7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1056</xdr:rowOff>
    </xdr:from>
    <xdr:to>
      <xdr:col>11</xdr:col>
      <xdr:colOff>31750</xdr:colOff>
      <xdr:row>82</xdr:row>
      <xdr:rowOff>74411</xdr:rowOff>
    </xdr:to>
    <xdr:cxnSp macro="">
      <xdr:nvCxnSpPr>
        <xdr:cNvPr id="203" name="直線コネクタ 202"/>
        <xdr:cNvCxnSpPr/>
      </xdr:nvCxnSpPr>
      <xdr:spPr>
        <a:xfrm>
          <a:off x="1447800" y="14059956"/>
          <a:ext cx="889000" cy="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37033</xdr:rowOff>
    </xdr:from>
    <xdr:to>
      <xdr:col>23</xdr:col>
      <xdr:colOff>184150</xdr:colOff>
      <xdr:row>83</xdr:row>
      <xdr:rowOff>138633</xdr:rowOff>
    </xdr:to>
    <xdr:sp macro="" textlink="">
      <xdr:nvSpPr>
        <xdr:cNvPr id="213" name="楕円 212"/>
        <xdr:cNvSpPr/>
      </xdr:nvSpPr>
      <xdr:spPr>
        <a:xfrm>
          <a:off x="4902200" y="1426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9110</xdr:rowOff>
    </xdr:from>
    <xdr:ext cx="762000" cy="259045"/>
    <xdr:sp macro="" textlink="">
      <xdr:nvSpPr>
        <xdr:cNvPr id="214" name="人件費・物件費等の状況該当値テキスト"/>
        <xdr:cNvSpPr txBox="1"/>
      </xdr:nvSpPr>
      <xdr:spPr>
        <a:xfrm>
          <a:off x="5041900" y="1423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66024</xdr:rowOff>
    </xdr:from>
    <xdr:to>
      <xdr:col>19</xdr:col>
      <xdr:colOff>184150</xdr:colOff>
      <xdr:row>83</xdr:row>
      <xdr:rowOff>167624</xdr:rowOff>
    </xdr:to>
    <xdr:sp macro="" textlink="">
      <xdr:nvSpPr>
        <xdr:cNvPr id="215" name="楕円 214"/>
        <xdr:cNvSpPr/>
      </xdr:nvSpPr>
      <xdr:spPr>
        <a:xfrm>
          <a:off x="4064000" y="1429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152401</xdr:rowOff>
    </xdr:from>
    <xdr:ext cx="736600" cy="259045"/>
    <xdr:sp macro="" textlink="">
      <xdr:nvSpPr>
        <xdr:cNvPr id="216" name="テキスト ボックス 215"/>
        <xdr:cNvSpPr txBox="1"/>
      </xdr:nvSpPr>
      <xdr:spPr>
        <a:xfrm>
          <a:off x="3733800" y="14382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96610</xdr:rowOff>
    </xdr:from>
    <xdr:to>
      <xdr:col>15</xdr:col>
      <xdr:colOff>133350</xdr:colOff>
      <xdr:row>83</xdr:row>
      <xdr:rowOff>26760</xdr:rowOff>
    </xdr:to>
    <xdr:sp macro="" textlink="">
      <xdr:nvSpPr>
        <xdr:cNvPr id="217" name="楕円 216"/>
        <xdr:cNvSpPr/>
      </xdr:nvSpPr>
      <xdr:spPr>
        <a:xfrm>
          <a:off x="3175000" y="1415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36937</xdr:rowOff>
    </xdr:from>
    <xdr:ext cx="762000" cy="259045"/>
    <xdr:sp macro="" textlink="">
      <xdr:nvSpPr>
        <xdr:cNvPr id="218" name="テキスト ボックス 217"/>
        <xdr:cNvSpPr txBox="1"/>
      </xdr:nvSpPr>
      <xdr:spPr>
        <a:xfrm>
          <a:off x="2844800" y="1392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23611</xdr:rowOff>
    </xdr:from>
    <xdr:to>
      <xdr:col>11</xdr:col>
      <xdr:colOff>82550</xdr:colOff>
      <xdr:row>82</xdr:row>
      <xdr:rowOff>125211</xdr:rowOff>
    </xdr:to>
    <xdr:sp macro="" textlink="">
      <xdr:nvSpPr>
        <xdr:cNvPr id="219" name="楕円 218"/>
        <xdr:cNvSpPr/>
      </xdr:nvSpPr>
      <xdr:spPr>
        <a:xfrm>
          <a:off x="2286000" y="1408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135388</xdr:rowOff>
    </xdr:from>
    <xdr:ext cx="762000" cy="259045"/>
    <xdr:sp macro="" textlink="">
      <xdr:nvSpPr>
        <xdr:cNvPr id="220" name="テキスト ボックス 219"/>
        <xdr:cNvSpPr txBox="1"/>
      </xdr:nvSpPr>
      <xdr:spPr>
        <a:xfrm>
          <a:off x="1955800" y="1385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121706</xdr:rowOff>
    </xdr:from>
    <xdr:to>
      <xdr:col>7</xdr:col>
      <xdr:colOff>31750</xdr:colOff>
      <xdr:row>82</xdr:row>
      <xdr:rowOff>51856</xdr:rowOff>
    </xdr:to>
    <xdr:sp macro="" textlink="">
      <xdr:nvSpPr>
        <xdr:cNvPr id="221" name="楕円 220"/>
        <xdr:cNvSpPr/>
      </xdr:nvSpPr>
      <xdr:spPr>
        <a:xfrm>
          <a:off x="1397000" y="1400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62033</xdr:rowOff>
    </xdr:from>
    <xdr:ext cx="762000" cy="259045"/>
    <xdr:sp macro="" textlink="">
      <xdr:nvSpPr>
        <xdr:cNvPr id="222" name="テキスト ボックス 221"/>
        <xdr:cNvSpPr txBox="1"/>
      </xdr:nvSpPr>
      <xdr:spPr>
        <a:xfrm>
          <a:off x="1066800" y="1377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全国町村平均と比較して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ポイント低く、類似団体内平均値よりも</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今後も国や県と比較しながら適正な給与制度運用を行い、給与の適正化に努める。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87630</xdr:rowOff>
    </xdr:from>
    <xdr:to>
      <xdr:col>81</xdr:col>
      <xdr:colOff>44450</xdr:colOff>
      <xdr:row>88</xdr:row>
      <xdr:rowOff>56304</xdr:rowOff>
    </xdr:to>
    <xdr:cxnSp macro="">
      <xdr:nvCxnSpPr>
        <xdr:cNvPr id="251" name="直線コネクタ 250"/>
        <xdr:cNvCxnSpPr/>
      </xdr:nvCxnSpPr>
      <xdr:spPr>
        <a:xfrm flipV="1">
          <a:off x="17018000" y="14146530"/>
          <a:ext cx="0" cy="997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28381</xdr:rowOff>
    </xdr:from>
    <xdr:ext cx="762000" cy="259045"/>
    <xdr:sp macro="" textlink="">
      <xdr:nvSpPr>
        <xdr:cNvPr id="252" name="給与水準   （国との比較）最小値テキスト"/>
        <xdr:cNvSpPr txBox="1"/>
      </xdr:nvSpPr>
      <xdr:spPr>
        <a:xfrm>
          <a:off x="17106900" y="1511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56304</xdr:rowOff>
    </xdr:from>
    <xdr:to>
      <xdr:col>81</xdr:col>
      <xdr:colOff>133350</xdr:colOff>
      <xdr:row>88</xdr:row>
      <xdr:rowOff>56304</xdr:rowOff>
    </xdr:to>
    <xdr:cxnSp macro="">
      <xdr:nvCxnSpPr>
        <xdr:cNvPr id="253" name="直線コネクタ 252"/>
        <xdr:cNvCxnSpPr/>
      </xdr:nvCxnSpPr>
      <xdr:spPr>
        <a:xfrm>
          <a:off x="16929100" y="1514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2557</xdr:rowOff>
    </xdr:from>
    <xdr:ext cx="762000" cy="259045"/>
    <xdr:sp macro="" textlink="">
      <xdr:nvSpPr>
        <xdr:cNvPr id="254" name="給与水準   （国との比較）最大値テキスト"/>
        <xdr:cNvSpPr txBox="1"/>
      </xdr:nvSpPr>
      <xdr:spPr>
        <a:xfrm>
          <a:off x="17106900" y="1389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87630</xdr:rowOff>
    </xdr:from>
    <xdr:to>
      <xdr:col>81</xdr:col>
      <xdr:colOff>133350</xdr:colOff>
      <xdr:row>82</xdr:row>
      <xdr:rowOff>87630</xdr:rowOff>
    </xdr:to>
    <xdr:cxnSp macro="">
      <xdr:nvCxnSpPr>
        <xdr:cNvPr id="255" name="直線コネクタ 254"/>
        <xdr:cNvCxnSpPr/>
      </xdr:nvCxnSpPr>
      <xdr:spPr>
        <a:xfrm>
          <a:off x="16929100" y="14146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47413</xdr:rowOff>
    </xdr:from>
    <xdr:to>
      <xdr:col>81</xdr:col>
      <xdr:colOff>44450</xdr:colOff>
      <xdr:row>82</xdr:row>
      <xdr:rowOff>151977</xdr:rowOff>
    </xdr:to>
    <xdr:cxnSp macro="">
      <xdr:nvCxnSpPr>
        <xdr:cNvPr id="256" name="直線コネクタ 255"/>
        <xdr:cNvCxnSpPr/>
      </xdr:nvCxnSpPr>
      <xdr:spPr>
        <a:xfrm>
          <a:off x="16179800" y="14106313"/>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1288</xdr:rowOff>
    </xdr:from>
    <xdr:ext cx="762000" cy="259045"/>
    <xdr:sp macro="" textlink="">
      <xdr:nvSpPr>
        <xdr:cNvPr id="257" name="給与水準   （国との比較）平均値テキスト"/>
        <xdr:cNvSpPr txBox="1"/>
      </xdr:nvSpPr>
      <xdr:spPr>
        <a:xfrm>
          <a:off x="17106900" y="14574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8" name="フローチャート: 判断 257"/>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122343</xdr:rowOff>
    </xdr:from>
    <xdr:to>
      <xdr:col>77</xdr:col>
      <xdr:colOff>44450</xdr:colOff>
      <xdr:row>82</xdr:row>
      <xdr:rowOff>47413</xdr:rowOff>
    </xdr:to>
    <xdr:cxnSp macro="">
      <xdr:nvCxnSpPr>
        <xdr:cNvPr id="259" name="直線コネクタ 258"/>
        <xdr:cNvCxnSpPr/>
      </xdr:nvCxnSpPr>
      <xdr:spPr>
        <a:xfrm>
          <a:off x="15290800" y="1400979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60" name="フローチャート: 判断 259"/>
        <xdr:cNvSpPr/>
      </xdr:nvSpPr>
      <xdr:spPr>
        <a:xfrm>
          <a:off x="16129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115588</xdr:rowOff>
    </xdr:from>
    <xdr:ext cx="736600" cy="259045"/>
    <xdr:sp macro="" textlink="">
      <xdr:nvSpPr>
        <xdr:cNvPr id="261" name="テキスト ボックス 260"/>
        <xdr:cNvSpPr txBox="1"/>
      </xdr:nvSpPr>
      <xdr:spPr>
        <a:xfrm>
          <a:off x="15798800" y="14688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82127</xdr:rowOff>
    </xdr:from>
    <xdr:to>
      <xdr:col>72</xdr:col>
      <xdr:colOff>203200</xdr:colOff>
      <xdr:row>81</xdr:row>
      <xdr:rowOff>122343</xdr:rowOff>
    </xdr:to>
    <xdr:cxnSp macro="">
      <xdr:nvCxnSpPr>
        <xdr:cNvPr id="262" name="直線コネクタ 261"/>
        <xdr:cNvCxnSpPr/>
      </xdr:nvCxnSpPr>
      <xdr:spPr>
        <a:xfrm>
          <a:off x="14401800" y="1396957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45296</xdr:rowOff>
    </xdr:from>
    <xdr:to>
      <xdr:col>73</xdr:col>
      <xdr:colOff>44450</xdr:colOff>
      <xdr:row>85</xdr:row>
      <xdr:rowOff>146896</xdr:rowOff>
    </xdr:to>
    <xdr:sp macro="" textlink="">
      <xdr:nvSpPr>
        <xdr:cNvPr id="263" name="フローチャート: 判断 262"/>
        <xdr:cNvSpPr/>
      </xdr:nvSpPr>
      <xdr:spPr>
        <a:xfrm>
          <a:off x="15240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131673</xdr:rowOff>
    </xdr:from>
    <xdr:ext cx="762000" cy="259045"/>
    <xdr:sp macro="" textlink="">
      <xdr:nvSpPr>
        <xdr:cNvPr id="264" name="テキスト ボックス 263"/>
        <xdr:cNvSpPr txBox="1"/>
      </xdr:nvSpPr>
      <xdr:spPr>
        <a:xfrm>
          <a:off x="14909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41911</xdr:rowOff>
    </xdr:from>
    <xdr:to>
      <xdr:col>68</xdr:col>
      <xdr:colOff>152400</xdr:colOff>
      <xdr:row>81</xdr:row>
      <xdr:rowOff>82127</xdr:rowOff>
    </xdr:to>
    <xdr:cxnSp macro="">
      <xdr:nvCxnSpPr>
        <xdr:cNvPr id="265" name="直線コネクタ 264"/>
        <xdr:cNvCxnSpPr/>
      </xdr:nvCxnSpPr>
      <xdr:spPr>
        <a:xfrm>
          <a:off x="13512800" y="13929361"/>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6" name="フローチャート: 判断 265"/>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7" name="テキスト ボックス 266"/>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8" name="フローチャート: 判断 267"/>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9" name="テキスト ボックス 268"/>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101177</xdr:rowOff>
    </xdr:from>
    <xdr:to>
      <xdr:col>81</xdr:col>
      <xdr:colOff>95250</xdr:colOff>
      <xdr:row>83</xdr:row>
      <xdr:rowOff>31327</xdr:rowOff>
    </xdr:to>
    <xdr:sp macro="" textlink="">
      <xdr:nvSpPr>
        <xdr:cNvPr id="275" name="楕円 274"/>
        <xdr:cNvSpPr/>
      </xdr:nvSpPr>
      <xdr:spPr>
        <a:xfrm>
          <a:off x="16967200" y="1416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22454</xdr:rowOff>
    </xdr:from>
    <xdr:ext cx="762000" cy="259045"/>
    <xdr:sp macro="" textlink="">
      <xdr:nvSpPr>
        <xdr:cNvPr id="276" name="給与水準   （国との比較）該当値テキスト"/>
        <xdr:cNvSpPr txBox="1"/>
      </xdr:nvSpPr>
      <xdr:spPr>
        <a:xfrm>
          <a:off x="17106900" y="140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168063</xdr:rowOff>
    </xdr:from>
    <xdr:to>
      <xdr:col>77</xdr:col>
      <xdr:colOff>95250</xdr:colOff>
      <xdr:row>82</xdr:row>
      <xdr:rowOff>98213</xdr:rowOff>
    </xdr:to>
    <xdr:sp macro="" textlink="">
      <xdr:nvSpPr>
        <xdr:cNvPr id="277" name="楕円 276"/>
        <xdr:cNvSpPr/>
      </xdr:nvSpPr>
      <xdr:spPr>
        <a:xfrm>
          <a:off x="16129000" y="1405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108390</xdr:rowOff>
    </xdr:from>
    <xdr:ext cx="736600" cy="259045"/>
    <xdr:sp macro="" textlink="">
      <xdr:nvSpPr>
        <xdr:cNvPr id="278" name="テキスト ボックス 277"/>
        <xdr:cNvSpPr txBox="1"/>
      </xdr:nvSpPr>
      <xdr:spPr>
        <a:xfrm>
          <a:off x="15798800" y="1382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71543</xdr:rowOff>
    </xdr:from>
    <xdr:to>
      <xdr:col>73</xdr:col>
      <xdr:colOff>44450</xdr:colOff>
      <xdr:row>82</xdr:row>
      <xdr:rowOff>1693</xdr:rowOff>
    </xdr:to>
    <xdr:sp macro="" textlink="">
      <xdr:nvSpPr>
        <xdr:cNvPr id="279" name="楕円 278"/>
        <xdr:cNvSpPr/>
      </xdr:nvSpPr>
      <xdr:spPr>
        <a:xfrm>
          <a:off x="15240000" y="1395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11870</xdr:rowOff>
    </xdr:from>
    <xdr:ext cx="762000" cy="259045"/>
    <xdr:sp macro="" textlink="">
      <xdr:nvSpPr>
        <xdr:cNvPr id="280" name="テキスト ボックス 279"/>
        <xdr:cNvSpPr txBox="1"/>
      </xdr:nvSpPr>
      <xdr:spPr>
        <a:xfrm>
          <a:off x="14909800" y="1372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31327</xdr:rowOff>
    </xdr:from>
    <xdr:to>
      <xdr:col>68</xdr:col>
      <xdr:colOff>203200</xdr:colOff>
      <xdr:row>81</xdr:row>
      <xdr:rowOff>132927</xdr:rowOff>
    </xdr:to>
    <xdr:sp macro="" textlink="">
      <xdr:nvSpPr>
        <xdr:cNvPr id="281" name="楕円 280"/>
        <xdr:cNvSpPr/>
      </xdr:nvSpPr>
      <xdr:spPr>
        <a:xfrm>
          <a:off x="14351000" y="139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143104</xdr:rowOff>
    </xdr:from>
    <xdr:ext cx="762000" cy="259045"/>
    <xdr:sp macro="" textlink="">
      <xdr:nvSpPr>
        <xdr:cNvPr id="282" name="テキスト ボックス 281"/>
        <xdr:cNvSpPr txBox="1"/>
      </xdr:nvSpPr>
      <xdr:spPr>
        <a:xfrm>
          <a:off x="14020800" y="1368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162561</xdr:rowOff>
    </xdr:from>
    <xdr:to>
      <xdr:col>64</xdr:col>
      <xdr:colOff>152400</xdr:colOff>
      <xdr:row>81</xdr:row>
      <xdr:rowOff>92711</xdr:rowOff>
    </xdr:to>
    <xdr:sp macro="" textlink="">
      <xdr:nvSpPr>
        <xdr:cNvPr id="283" name="楕円 282"/>
        <xdr:cNvSpPr/>
      </xdr:nvSpPr>
      <xdr:spPr>
        <a:xfrm>
          <a:off x="134620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102888</xdr:rowOff>
    </xdr:from>
    <xdr:ext cx="762000" cy="259045"/>
    <xdr:sp macro="" textlink="">
      <xdr:nvSpPr>
        <xdr:cNvPr id="284" name="テキスト ボックス 283"/>
        <xdr:cNvSpPr txBox="1"/>
      </xdr:nvSpPr>
      <xdr:spPr>
        <a:xfrm>
          <a:off x="13131800" y="1364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ポイント増加した。一島一町の離島であるため業務の民間委託が進まず類似団体内平均値と比較すると職員数が多い。事務等の見直しを行うとともに定員管理計画に基づき、適正な定員管理に努める。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89941</xdr:rowOff>
    </xdr:from>
    <xdr:to>
      <xdr:col>81</xdr:col>
      <xdr:colOff>44450</xdr:colOff>
      <xdr:row>61</xdr:row>
      <xdr:rowOff>109245</xdr:rowOff>
    </xdr:to>
    <xdr:cxnSp macro="">
      <xdr:nvCxnSpPr>
        <xdr:cNvPr id="317" name="直線コネクタ 316"/>
        <xdr:cNvCxnSpPr/>
      </xdr:nvCxnSpPr>
      <xdr:spPr>
        <a:xfrm>
          <a:off x="16179800" y="10548391"/>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91026</xdr:rowOff>
    </xdr:from>
    <xdr:ext cx="762000" cy="259045"/>
    <xdr:sp macro="" textlink="">
      <xdr:nvSpPr>
        <xdr:cNvPr id="318" name="定員管理の状況平均値テキスト"/>
        <xdr:cNvSpPr txBox="1"/>
      </xdr:nvSpPr>
      <xdr:spPr>
        <a:xfrm>
          <a:off x="17106900" y="10206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38786</xdr:rowOff>
    </xdr:from>
    <xdr:to>
      <xdr:col>77</xdr:col>
      <xdr:colOff>44450</xdr:colOff>
      <xdr:row>61</xdr:row>
      <xdr:rowOff>89941</xdr:rowOff>
    </xdr:to>
    <xdr:cxnSp macro="">
      <xdr:nvCxnSpPr>
        <xdr:cNvPr id="320" name="直線コネクタ 319"/>
        <xdr:cNvCxnSpPr/>
      </xdr:nvCxnSpPr>
      <xdr:spPr>
        <a:xfrm>
          <a:off x="15290800" y="10497236"/>
          <a:ext cx="889000" cy="5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22" name="テキスト ボックス 321"/>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27204</xdr:rowOff>
    </xdr:from>
    <xdr:to>
      <xdr:col>72</xdr:col>
      <xdr:colOff>203200</xdr:colOff>
      <xdr:row>61</xdr:row>
      <xdr:rowOff>38786</xdr:rowOff>
    </xdr:to>
    <xdr:cxnSp macro="">
      <xdr:nvCxnSpPr>
        <xdr:cNvPr id="323" name="直線コネクタ 322"/>
        <xdr:cNvCxnSpPr/>
      </xdr:nvCxnSpPr>
      <xdr:spPr>
        <a:xfrm>
          <a:off x="14401800" y="10485654"/>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153458</xdr:rowOff>
    </xdr:from>
    <xdr:ext cx="762000" cy="259045"/>
    <xdr:sp macro="" textlink="">
      <xdr:nvSpPr>
        <xdr:cNvPr id="325" name="テキスト ボックス 324"/>
        <xdr:cNvSpPr txBox="1"/>
      </xdr:nvSpPr>
      <xdr:spPr>
        <a:xfrm>
          <a:off x="14909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27204</xdr:rowOff>
    </xdr:from>
    <xdr:to>
      <xdr:col>68</xdr:col>
      <xdr:colOff>152400</xdr:colOff>
      <xdr:row>61</xdr:row>
      <xdr:rowOff>31547</xdr:rowOff>
    </xdr:to>
    <xdr:cxnSp macro="">
      <xdr:nvCxnSpPr>
        <xdr:cNvPr id="326" name="直線コネクタ 325"/>
        <xdr:cNvCxnSpPr/>
      </xdr:nvCxnSpPr>
      <xdr:spPr>
        <a:xfrm flipV="1">
          <a:off x="13512800" y="10485654"/>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119194</xdr:rowOff>
    </xdr:from>
    <xdr:ext cx="762000" cy="259045"/>
    <xdr:sp macro="" textlink="">
      <xdr:nvSpPr>
        <xdr:cNvPr id="328" name="テキスト ボックス 327"/>
        <xdr:cNvSpPr txBox="1"/>
      </xdr:nvSpPr>
      <xdr:spPr>
        <a:xfrm>
          <a:off x="14020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138498</xdr:rowOff>
    </xdr:from>
    <xdr:ext cx="762000" cy="259045"/>
    <xdr:sp macro="" textlink="">
      <xdr:nvSpPr>
        <xdr:cNvPr id="330" name="テキスト ボックス 329"/>
        <xdr:cNvSpPr txBox="1"/>
      </xdr:nvSpPr>
      <xdr:spPr>
        <a:xfrm>
          <a:off x="13131800" y="1008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58445</xdr:rowOff>
    </xdr:from>
    <xdr:to>
      <xdr:col>81</xdr:col>
      <xdr:colOff>95250</xdr:colOff>
      <xdr:row>61</xdr:row>
      <xdr:rowOff>160045</xdr:rowOff>
    </xdr:to>
    <xdr:sp macro="" textlink="">
      <xdr:nvSpPr>
        <xdr:cNvPr id="336" name="楕円 335"/>
        <xdr:cNvSpPr/>
      </xdr:nvSpPr>
      <xdr:spPr>
        <a:xfrm>
          <a:off x="16967200" y="1051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30522</xdr:rowOff>
    </xdr:from>
    <xdr:ext cx="762000" cy="259045"/>
    <xdr:sp macro="" textlink="">
      <xdr:nvSpPr>
        <xdr:cNvPr id="337" name="定員管理の状況該当値テキスト"/>
        <xdr:cNvSpPr txBox="1"/>
      </xdr:nvSpPr>
      <xdr:spPr>
        <a:xfrm>
          <a:off x="17106900" y="10488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39141</xdr:rowOff>
    </xdr:from>
    <xdr:to>
      <xdr:col>77</xdr:col>
      <xdr:colOff>95250</xdr:colOff>
      <xdr:row>61</xdr:row>
      <xdr:rowOff>140741</xdr:rowOff>
    </xdr:to>
    <xdr:sp macro="" textlink="">
      <xdr:nvSpPr>
        <xdr:cNvPr id="338" name="楕円 337"/>
        <xdr:cNvSpPr/>
      </xdr:nvSpPr>
      <xdr:spPr>
        <a:xfrm>
          <a:off x="16129000" y="1049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125518</xdr:rowOff>
    </xdr:from>
    <xdr:ext cx="736600" cy="259045"/>
    <xdr:sp macro="" textlink="">
      <xdr:nvSpPr>
        <xdr:cNvPr id="339" name="テキスト ボックス 338"/>
        <xdr:cNvSpPr txBox="1"/>
      </xdr:nvSpPr>
      <xdr:spPr>
        <a:xfrm>
          <a:off x="15798800" y="10583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159436</xdr:rowOff>
    </xdr:from>
    <xdr:to>
      <xdr:col>73</xdr:col>
      <xdr:colOff>44450</xdr:colOff>
      <xdr:row>61</xdr:row>
      <xdr:rowOff>89586</xdr:rowOff>
    </xdr:to>
    <xdr:sp macro="" textlink="">
      <xdr:nvSpPr>
        <xdr:cNvPr id="340" name="楕円 339"/>
        <xdr:cNvSpPr/>
      </xdr:nvSpPr>
      <xdr:spPr>
        <a:xfrm>
          <a:off x="15240000" y="1044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74363</xdr:rowOff>
    </xdr:from>
    <xdr:ext cx="762000" cy="259045"/>
    <xdr:sp macro="" textlink="">
      <xdr:nvSpPr>
        <xdr:cNvPr id="341" name="テキスト ボックス 340"/>
        <xdr:cNvSpPr txBox="1"/>
      </xdr:nvSpPr>
      <xdr:spPr>
        <a:xfrm>
          <a:off x="14909800" y="1053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147854</xdr:rowOff>
    </xdr:from>
    <xdr:to>
      <xdr:col>68</xdr:col>
      <xdr:colOff>203200</xdr:colOff>
      <xdr:row>61</xdr:row>
      <xdr:rowOff>78004</xdr:rowOff>
    </xdr:to>
    <xdr:sp macro="" textlink="">
      <xdr:nvSpPr>
        <xdr:cNvPr id="342" name="楕円 341"/>
        <xdr:cNvSpPr/>
      </xdr:nvSpPr>
      <xdr:spPr>
        <a:xfrm>
          <a:off x="14351000" y="104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62781</xdr:rowOff>
    </xdr:from>
    <xdr:ext cx="762000" cy="259045"/>
    <xdr:sp macro="" textlink="">
      <xdr:nvSpPr>
        <xdr:cNvPr id="343" name="テキスト ボックス 342"/>
        <xdr:cNvSpPr txBox="1"/>
      </xdr:nvSpPr>
      <xdr:spPr>
        <a:xfrm>
          <a:off x="14020800" y="10521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152197</xdr:rowOff>
    </xdr:from>
    <xdr:to>
      <xdr:col>64</xdr:col>
      <xdr:colOff>152400</xdr:colOff>
      <xdr:row>61</xdr:row>
      <xdr:rowOff>82347</xdr:rowOff>
    </xdr:to>
    <xdr:sp macro="" textlink="">
      <xdr:nvSpPr>
        <xdr:cNvPr id="344" name="楕円 343"/>
        <xdr:cNvSpPr/>
      </xdr:nvSpPr>
      <xdr:spPr>
        <a:xfrm>
          <a:off x="13462000" y="1043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67124</xdr:rowOff>
    </xdr:from>
    <xdr:ext cx="762000" cy="259045"/>
    <xdr:sp macro="" textlink="">
      <xdr:nvSpPr>
        <xdr:cNvPr id="345" name="テキスト ボックス 344"/>
        <xdr:cNvSpPr txBox="1"/>
      </xdr:nvSpPr>
      <xdr:spPr>
        <a:xfrm>
          <a:off x="13131800" y="10525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ポイント増加し、類似団体内平均値を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ポイント上回った。大型事業の償還が続いており、元利償還金の更なる増加が見込まれるため、事業自体の緊急性や必要性等を十分精査し公債費の抑制に努める。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94827</xdr:rowOff>
    </xdr:from>
    <xdr:to>
      <xdr:col>81</xdr:col>
      <xdr:colOff>44450</xdr:colOff>
      <xdr:row>40</xdr:row>
      <xdr:rowOff>118956</xdr:rowOff>
    </xdr:to>
    <xdr:cxnSp macro="">
      <xdr:nvCxnSpPr>
        <xdr:cNvPr id="379" name="直線コネクタ 378"/>
        <xdr:cNvCxnSpPr/>
      </xdr:nvCxnSpPr>
      <xdr:spPr>
        <a:xfrm>
          <a:off x="16179800" y="695282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36423</xdr:rowOff>
    </xdr:from>
    <xdr:ext cx="762000" cy="259045"/>
    <xdr:sp macro="" textlink="">
      <xdr:nvSpPr>
        <xdr:cNvPr id="380" name="公債費負担の状況平均値テキスト"/>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94827</xdr:rowOff>
    </xdr:to>
    <xdr:cxnSp macro="">
      <xdr:nvCxnSpPr>
        <xdr:cNvPr id="382" name="直線コネクタ 381"/>
        <xdr:cNvCxnSpPr/>
      </xdr:nvCxnSpPr>
      <xdr:spPr>
        <a:xfrm>
          <a:off x="15290800" y="691261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4" name="テキスト ボックス 383"/>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41</xdr:row>
      <xdr:rowOff>60113</xdr:rowOff>
    </xdr:to>
    <xdr:cxnSp macro="">
      <xdr:nvCxnSpPr>
        <xdr:cNvPr id="385" name="直線コネクタ 384"/>
        <xdr:cNvCxnSpPr/>
      </xdr:nvCxnSpPr>
      <xdr:spPr>
        <a:xfrm flipV="1">
          <a:off x="14401800" y="691261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7" name="テキスト ボックス 386"/>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60113</xdr:rowOff>
    </xdr:from>
    <xdr:to>
      <xdr:col>68</xdr:col>
      <xdr:colOff>152400</xdr:colOff>
      <xdr:row>41</xdr:row>
      <xdr:rowOff>116417</xdr:rowOff>
    </xdr:to>
    <xdr:cxnSp macro="">
      <xdr:nvCxnSpPr>
        <xdr:cNvPr id="388" name="直線コネクタ 387"/>
        <xdr:cNvCxnSpPr/>
      </xdr:nvCxnSpPr>
      <xdr:spPr>
        <a:xfrm flipV="1">
          <a:off x="13512800" y="708956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90" name="テキスト ボックス 389"/>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2" name="テキスト ボックス 391"/>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398" name="楕円 397"/>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40233</xdr:rowOff>
    </xdr:from>
    <xdr:ext cx="762000" cy="259045"/>
    <xdr:sp macro="" textlink="">
      <xdr:nvSpPr>
        <xdr:cNvPr id="399" name="公債費負担の状況該当値テキスト"/>
        <xdr:cNvSpPr txBox="1"/>
      </xdr:nvSpPr>
      <xdr:spPr>
        <a:xfrm>
          <a:off x="17106900" y="689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44027</xdr:rowOff>
    </xdr:from>
    <xdr:to>
      <xdr:col>77</xdr:col>
      <xdr:colOff>95250</xdr:colOff>
      <xdr:row>40</xdr:row>
      <xdr:rowOff>145627</xdr:rowOff>
    </xdr:to>
    <xdr:sp macro="" textlink="">
      <xdr:nvSpPr>
        <xdr:cNvPr id="400" name="楕円 399"/>
        <xdr:cNvSpPr/>
      </xdr:nvSpPr>
      <xdr:spPr>
        <a:xfrm>
          <a:off x="16129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130404</xdr:rowOff>
    </xdr:from>
    <xdr:ext cx="736600" cy="259045"/>
    <xdr:sp macro="" textlink="">
      <xdr:nvSpPr>
        <xdr:cNvPr id="401" name="テキスト ボックス 400"/>
        <xdr:cNvSpPr txBox="1"/>
      </xdr:nvSpPr>
      <xdr:spPr>
        <a:xfrm>
          <a:off x="15798800" y="698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402" name="楕円 401"/>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90187</xdr:rowOff>
    </xdr:from>
    <xdr:ext cx="762000" cy="259045"/>
    <xdr:sp macro="" textlink="">
      <xdr:nvSpPr>
        <xdr:cNvPr id="403" name="テキスト ボックス 402"/>
        <xdr:cNvSpPr txBox="1"/>
      </xdr:nvSpPr>
      <xdr:spPr>
        <a:xfrm>
          <a:off x="14909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9313</xdr:rowOff>
    </xdr:from>
    <xdr:to>
      <xdr:col>68</xdr:col>
      <xdr:colOff>203200</xdr:colOff>
      <xdr:row>41</xdr:row>
      <xdr:rowOff>110913</xdr:rowOff>
    </xdr:to>
    <xdr:sp macro="" textlink="">
      <xdr:nvSpPr>
        <xdr:cNvPr id="404" name="楕円 403"/>
        <xdr:cNvSpPr/>
      </xdr:nvSpPr>
      <xdr:spPr>
        <a:xfrm>
          <a:off x="14351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405" name="テキスト ボックス 404"/>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6" name="楕円 405"/>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07" name="テキスト ボックス 406"/>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一昨年</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度まで数値が減少していたが、し尿処理施設等の更新が行われたことが挙げられる。今後も施設の更新が数多く控えており、地方債の増加が見込まれているため、事業計画の精査を行い財政の健全化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75837</xdr:rowOff>
    </xdr:from>
    <xdr:to>
      <xdr:col>81</xdr:col>
      <xdr:colOff>44450</xdr:colOff>
      <xdr:row>15</xdr:row>
      <xdr:rowOff>103414</xdr:rowOff>
    </xdr:to>
    <xdr:cxnSp macro="">
      <xdr:nvCxnSpPr>
        <xdr:cNvPr id="443" name="直線コネクタ 442"/>
        <xdr:cNvCxnSpPr/>
      </xdr:nvCxnSpPr>
      <xdr:spPr>
        <a:xfrm flipV="1">
          <a:off x="16179800" y="2647587"/>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20925</xdr:rowOff>
    </xdr:from>
    <xdr:to>
      <xdr:col>77</xdr:col>
      <xdr:colOff>44450</xdr:colOff>
      <xdr:row>15</xdr:row>
      <xdr:rowOff>103414</xdr:rowOff>
    </xdr:to>
    <xdr:cxnSp macro="">
      <xdr:nvCxnSpPr>
        <xdr:cNvPr id="446" name="直線コネクタ 445"/>
        <xdr:cNvCxnSpPr/>
      </xdr:nvCxnSpPr>
      <xdr:spPr>
        <a:xfrm>
          <a:off x="15290800" y="2421225"/>
          <a:ext cx="889000" cy="25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20925</xdr:rowOff>
    </xdr:from>
    <xdr:to>
      <xdr:col>72</xdr:col>
      <xdr:colOff>203200</xdr:colOff>
      <xdr:row>14</xdr:row>
      <xdr:rowOff>124339</xdr:rowOff>
    </xdr:to>
    <xdr:cxnSp macro="">
      <xdr:nvCxnSpPr>
        <xdr:cNvPr id="449" name="直線コネクタ 448"/>
        <xdr:cNvCxnSpPr/>
      </xdr:nvCxnSpPr>
      <xdr:spPr>
        <a:xfrm flipV="1">
          <a:off x="14401800" y="2421225"/>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124339</xdr:rowOff>
    </xdr:from>
    <xdr:to>
      <xdr:col>68</xdr:col>
      <xdr:colOff>152400</xdr:colOff>
      <xdr:row>16</xdr:row>
      <xdr:rowOff>16994</xdr:rowOff>
    </xdr:to>
    <xdr:cxnSp macro="">
      <xdr:nvCxnSpPr>
        <xdr:cNvPr id="452" name="直線コネクタ 451"/>
        <xdr:cNvCxnSpPr/>
      </xdr:nvCxnSpPr>
      <xdr:spPr>
        <a:xfrm flipV="1">
          <a:off x="13512800" y="2524639"/>
          <a:ext cx="889000" cy="23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25037</xdr:rowOff>
    </xdr:from>
    <xdr:to>
      <xdr:col>81</xdr:col>
      <xdr:colOff>95250</xdr:colOff>
      <xdr:row>15</xdr:row>
      <xdr:rowOff>126637</xdr:rowOff>
    </xdr:to>
    <xdr:sp macro="" textlink="">
      <xdr:nvSpPr>
        <xdr:cNvPr id="462" name="楕円 461"/>
        <xdr:cNvSpPr/>
      </xdr:nvSpPr>
      <xdr:spPr>
        <a:xfrm>
          <a:off x="16967200" y="25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168564</xdr:rowOff>
    </xdr:from>
    <xdr:ext cx="762000" cy="259045"/>
    <xdr:sp macro="" textlink="">
      <xdr:nvSpPr>
        <xdr:cNvPr id="463" name="将来負担の状況該当値テキスト"/>
        <xdr:cNvSpPr txBox="1"/>
      </xdr:nvSpPr>
      <xdr:spPr>
        <a:xfrm>
          <a:off x="17106900" y="2568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52614</xdr:rowOff>
    </xdr:from>
    <xdr:to>
      <xdr:col>77</xdr:col>
      <xdr:colOff>95250</xdr:colOff>
      <xdr:row>15</xdr:row>
      <xdr:rowOff>154214</xdr:rowOff>
    </xdr:to>
    <xdr:sp macro="" textlink="">
      <xdr:nvSpPr>
        <xdr:cNvPr id="464" name="楕円 463"/>
        <xdr:cNvSpPr/>
      </xdr:nvSpPr>
      <xdr:spPr>
        <a:xfrm>
          <a:off x="16129000" y="262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138991</xdr:rowOff>
    </xdr:from>
    <xdr:ext cx="736600" cy="259045"/>
    <xdr:sp macro="" textlink="">
      <xdr:nvSpPr>
        <xdr:cNvPr id="465" name="テキスト ボックス 464"/>
        <xdr:cNvSpPr txBox="1"/>
      </xdr:nvSpPr>
      <xdr:spPr>
        <a:xfrm>
          <a:off x="15798800" y="271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141575</xdr:rowOff>
    </xdr:from>
    <xdr:to>
      <xdr:col>73</xdr:col>
      <xdr:colOff>44450</xdr:colOff>
      <xdr:row>14</xdr:row>
      <xdr:rowOff>71725</xdr:rowOff>
    </xdr:to>
    <xdr:sp macro="" textlink="">
      <xdr:nvSpPr>
        <xdr:cNvPr id="466" name="楕円 465"/>
        <xdr:cNvSpPr/>
      </xdr:nvSpPr>
      <xdr:spPr>
        <a:xfrm>
          <a:off x="15240000" y="2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56502</xdr:rowOff>
    </xdr:from>
    <xdr:ext cx="762000" cy="259045"/>
    <xdr:sp macro="" textlink="">
      <xdr:nvSpPr>
        <xdr:cNvPr id="467" name="テキスト ボックス 466"/>
        <xdr:cNvSpPr txBox="1"/>
      </xdr:nvSpPr>
      <xdr:spPr>
        <a:xfrm>
          <a:off x="14909800" y="245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73539</xdr:rowOff>
    </xdr:from>
    <xdr:to>
      <xdr:col>68</xdr:col>
      <xdr:colOff>203200</xdr:colOff>
      <xdr:row>15</xdr:row>
      <xdr:rowOff>3689</xdr:rowOff>
    </xdr:to>
    <xdr:sp macro="" textlink="">
      <xdr:nvSpPr>
        <xdr:cNvPr id="468" name="楕円 467"/>
        <xdr:cNvSpPr/>
      </xdr:nvSpPr>
      <xdr:spPr>
        <a:xfrm>
          <a:off x="14351000" y="247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159916</xdr:rowOff>
    </xdr:from>
    <xdr:ext cx="762000" cy="259045"/>
    <xdr:sp macro="" textlink="">
      <xdr:nvSpPr>
        <xdr:cNvPr id="469" name="テキスト ボックス 468"/>
        <xdr:cNvSpPr txBox="1"/>
      </xdr:nvSpPr>
      <xdr:spPr>
        <a:xfrm>
          <a:off x="14020800" y="2560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137644</xdr:rowOff>
    </xdr:from>
    <xdr:to>
      <xdr:col>64</xdr:col>
      <xdr:colOff>152400</xdr:colOff>
      <xdr:row>16</xdr:row>
      <xdr:rowOff>67794</xdr:rowOff>
    </xdr:to>
    <xdr:sp macro="" textlink="">
      <xdr:nvSpPr>
        <xdr:cNvPr id="470" name="楕円 469"/>
        <xdr:cNvSpPr/>
      </xdr:nvSpPr>
      <xdr:spPr>
        <a:xfrm>
          <a:off x="13462000" y="270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52571</xdr:rowOff>
    </xdr:from>
    <xdr:ext cx="762000" cy="259045"/>
    <xdr:sp macro="" textlink="">
      <xdr:nvSpPr>
        <xdr:cNvPr id="471" name="テキスト ボックス 470"/>
        <xdr:cNvSpPr txBox="1"/>
      </xdr:nvSpPr>
      <xdr:spPr>
        <a:xfrm>
          <a:off x="13131800" y="279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5,076
5,057
20.58
5,816,017
5,495,142
289,851
3,128,057
6,318,252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し、類似団体平均値</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微増で</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ありはするが類似団体と比較すると依然として高く会計年度任用職員の増員が主な原因と思料する。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行財政改革の取組を通じて人件費の適切な管理に努める。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16510</xdr:rowOff>
    </xdr:from>
    <xdr:to>
      <xdr:col>24</xdr:col>
      <xdr:colOff>25400</xdr:colOff>
      <xdr:row>39</xdr:row>
      <xdr:rowOff>62230</xdr:rowOff>
    </xdr:to>
    <xdr:cxnSp macro="">
      <xdr:nvCxnSpPr>
        <xdr:cNvPr id="66" name="直線コネクタ 65"/>
        <xdr:cNvCxnSpPr/>
      </xdr:nvCxnSpPr>
      <xdr:spPr>
        <a:xfrm>
          <a:off x="3987800" y="67030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16510</xdr:rowOff>
    </xdr:from>
    <xdr:to>
      <xdr:col>19</xdr:col>
      <xdr:colOff>187325</xdr:colOff>
      <xdr:row>39</xdr:row>
      <xdr:rowOff>138430</xdr:rowOff>
    </xdr:to>
    <xdr:cxnSp macro="">
      <xdr:nvCxnSpPr>
        <xdr:cNvPr id="69" name="直線コネクタ 68"/>
        <xdr:cNvCxnSpPr/>
      </xdr:nvCxnSpPr>
      <xdr:spPr>
        <a:xfrm flipV="1">
          <a:off x="3098800" y="67030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138430</xdr:rowOff>
    </xdr:from>
    <xdr:to>
      <xdr:col>15</xdr:col>
      <xdr:colOff>98425</xdr:colOff>
      <xdr:row>40</xdr:row>
      <xdr:rowOff>149860</xdr:rowOff>
    </xdr:to>
    <xdr:cxnSp macro="">
      <xdr:nvCxnSpPr>
        <xdr:cNvPr id="72" name="直線コネクタ 71"/>
        <xdr:cNvCxnSpPr/>
      </xdr:nvCxnSpPr>
      <xdr:spPr>
        <a:xfrm flipV="1">
          <a:off x="2209800" y="68249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66040</xdr:rowOff>
    </xdr:from>
    <xdr:to>
      <xdr:col>11</xdr:col>
      <xdr:colOff>9525</xdr:colOff>
      <xdr:row>40</xdr:row>
      <xdr:rowOff>149860</xdr:rowOff>
    </xdr:to>
    <xdr:cxnSp macro="">
      <xdr:nvCxnSpPr>
        <xdr:cNvPr id="75" name="直線コネクタ 74"/>
        <xdr:cNvCxnSpPr/>
      </xdr:nvCxnSpPr>
      <xdr:spPr>
        <a:xfrm>
          <a:off x="1320800" y="658114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11430</xdr:rowOff>
    </xdr:from>
    <xdr:to>
      <xdr:col>24</xdr:col>
      <xdr:colOff>76200</xdr:colOff>
      <xdr:row>39</xdr:row>
      <xdr:rowOff>113030</xdr:rowOff>
    </xdr:to>
    <xdr:sp macro="" textlink="">
      <xdr:nvSpPr>
        <xdr:cNvPr id="85" name="楕円 84"/>
        <xdr:cNvSpPr/>
      </xdr:nvSpPr>
      <xdr:spPr>
        <a:xfrm>
          <a:off x="47752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154957</xdr:rowOff>
    </xdr:from>
    <xdr:ext cx="762000" cy="259045"/>
    <xdr:sp macro="" textlink="">
      <xdr:nvSpPr>
        <xdr:cNvPr id="86" name="人件費該当値テキスト"/>
        <xdr:cNvSpPr txBox="1"/>
      </xdr:nvSpPr>
      <xdr:spPr>
        <a:xfrm>
          <a:off x="49149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137160</xdr:rowOff>
    </xdr:from>
    <xdr:to>
      <xdr:col>20</xdr:col>
      <xdr:colOff>38100</xdr:colOff>
      <xdr:row>39</xdr:row>
      <xdr:rowOff>67310</xdr:rowOff>
    </xdr:to>
    <xdr:sp macro="" textlink="">
      <xdr:nvSpPr>
        <xdr:cNvPr id="87" name="楕円 86"/>
        <xdr:cNvSpPr/>
      </xdr:nvSpPr>
      <xdr:spPr>
        <a:xfrm>
          <a:off x="3937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52087</xdr:rowOff>
    </xdr:from>
    <xdr:ext cx="736600" cy="259045"/>
    <xdr:sp macro="" textlink="">
      <xdr:nvSpPr>
        <xdr:cNvPr id="88" name="テキスト ボックス 87"/>
        <xdr:cNvSpPr txBox="1"/>
      </xdr:nvSpPr>
      <xdr:spPr>
        <a:xfrm>
          <a:off x="3606800" y="673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87630</xdr:rowOff>
    </xdr:from>
    <xdr:to>
      <xdr:col>15</xdr:col>
      <xdr:colOff>149225</xdr:colOff>
      <xdr:row>40</xdr:row>
      <xdr:rowOff>17780</xdr:rowOff>
    </xdr:to>
    <xdr:sp macro="" textlink="">
      <xdr:nvSpPr>
        <xdr:cNvPr id="89" name="楕円 88"/>
        <xdr:cNvSpPr/>
      </xdr:nvSpPr>
      <xdr:spPr>
        <a:xfrm>
          <a:off x="3048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2557</xdr:rowOff>
    </xdr:from>
    <xdr:ext cx="762000" cy="259045"/>
    <xdr:sp macro="" textlink="">
      <xdr:nvSpPr>
        <xdr:cNvPr id="90" name="テキスト ボックス 89"/>
        <xdr:cNvSpPr txBox="1"/>
      </xdr:nvSpPr>
      <xdr:spPr>
        <a:xfrm>
          <a:off x="2717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99060</xdr:rowOff>
    </xdr:from>
    <xdr:to>
      <xdr:col>11</xdr:col>
      <xdr:colOff>60325</xdr:colOff>
      <xdr:row>41</xdr:row>
      <xdr:rowOff>29210</xdr:rowOff>
    </xdr:to>
    <xdr:sp macro="" textlink="">
      <xdr:nvSpPr>
        <xdr:cNvPr id="91" name="楕円 90"/>
        <xdr:cNvSpPr/>
      </xdr:nvSpPr>
      <xdr:spPr>
        <a:xfrm>
          <a:off x="2159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13987</xdr:rowOff>
    </xdr:from>
    <xdr:ext cx="762000" cy="259045"/>
    <xdr:sp macro="" textlink="">
      <xdr:nvSpPr>
        <xdr:cNvPr id="92" name="テキスト ボックス 91"/>
        <xdr:cNvSpPr txBox="1"/>
      </xdr:nvSpPr>
      <xdr:spPr>
        <a:xfrm>
          <a:off x="1828800" y="70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xdr:rowOff>
    </xdr:from>
    <xdr:to>
      <xdr:col>6</xdr:col>
      <xdr:colOff>171450</xdr:colOff>
      <xdr:row>38</xdr:row>
      <xdr:rowOff>116840</xdr:rowOff>
    </xdr:to>
    <xdr:sp macro="" textlink="">
      <xdr:nvSpPr>
        <xdr:cNvPr id="93" name="楕円 92"/>
        <xdr:cNvSpPr/>
      </xdr:nvSpPr>
      <xdr:spPr>
        <a:xfrm>
          <a:off x="1270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101617</xdr:rowOff>
    </xdr:from>
    <xdr:ext cx="762000" cy="259045"/>
    <xdr:sp macro="" textlink="">
      <xdr:nvSpPr>
        <xdr:cNvPr id="94" name="テキスト ボックス 93"/>
        <xdr:cNvSpPr txBox="1"/>
      </xdr:nvSpPr>
      <xdr:spPr>
        <a:xfrm>
          <a:off x="939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し類似団体内平均値を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現象</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理由として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敷料生産強化事業の皆減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があげられる。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経常経費については今後も抑制に努め、財政の健全化を図る。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60325</xdr:rowOff>
    </xdr:from>
    <xdr:to>
      <xdr:col>82</xdr:col>
      <xdr:colOff>107950</xdr:colOff>
      <xdr:row>17</xdr:row>
      <xdr:rowOff>146050</xdr:rowOff>
    </xdr:to>
    <xdr:cxnSp macro="">
      <xdr:nvCxnSpPr>
        <xdr:cNvPr id="131" name="直線コネクタ 130"/>
        <xdr:cNvCxnSpPr/>
      </xdr:nvCxnSpPr>
      <xdr:spPr>
        <a:xfrm flipV="1">
          <a:off x="15671800" y="297497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111777</xdr:rowOff>
    </xdr:from>
    <xdr:ext cx="762000" cy="259045"/>
    <xdr:sp macro="" textlink="">
      <xdr:nvSpPr>
        <xdr:cNvPr id="132" name="物件費平均値テキスト"/>
        <xdr:cNvSpPr txBox="1"/>
      </xdr:nvSpPr>
      <xdr:spPr>
        <a:xfrm>
          <a:off x="16598900" y="268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136525</xdr:rowOff>
    </xdr:from>
    <xdr:to>
      <xdr:col>78</xdr:col>
      <xdr:colOff>69850</xdr:colOff>
      <xdr:row>17</xdr:row>
      <xdr:rowOff>146050</xdr:rowOff>
    </xdr:to>
    <xdr:cxnSp macro="">
      <xdr:nvCxnSpPr>
        <xdr:cNvPr id="134" name="直線コネクタ 133"/>
        <xdr:cNvCxnSpPr/>
      </xdr:nvCxnSpPr>
      <xdr:spPr>
        <a:xfrm>
          <a:off x="14782800" y="287972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168927</xdr:rowOff>
    </xdr:from>
    <xdr:ext cx="736600" cy="259045"/>
    <xdr:sp macro="" textlink="">
      <xdr:nvSpPr>
        <xdr:cNvPr id="136" name="テキスト ボックス 135"/>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136525</xdr:rowOff>
    </xdr:from>
    <xdr:to>
      <xdr:col>73</xdr:col>
      <xdr:colOff>180975</xdr:colOff>
      <xdr:row>17</xdr:row>
      <xdr:rowOff>117475</xdr:rowOff>
    </xdr:to>
    <xdr:cxnSp macro="">
      <xdr:nvCxnSpPr>
        <xdr:cNvPr id="137" name="直線コネクタ 136"/>
        <xdr:cNvCxnSpPr/>
      </xdr:nvCxnSpPr>
      <xdr:spPr>
        <a:xfrm flipV="1">
          <a:off x="13893800" y="287972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83202</xdr:rowOff>
    </xdr:from>
    <xdr:ext cx="762000" cy="259045"/>
    <xdr:sp macro="" textlink="">
      <xdr:nvSpPr>
        <xdr:cNvPr id="139" name="テキスト ボックス 138"/>
        <xdr:cNvSpPr txBox="1"/>
      </xdr:nvSpPr>
      <xdr:spPr>
        <a:xfrm>
          <a:off x="14401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117475</xdr:rowOff>
    </xdr:from>
    <xdr:to>
      <xdr:col>69</xdr:col>
      <xdr:colOff>92075</xdr:colOff>
      <xdr:row>20</xdr:row>
      <xdr:rowOff>88900</xdr:rowOff>
    </xdr:to>
    <xdr:cxnSp macro="">
      <xdr:nvCxnSpPr>
        <xdr:cNvPr id="140" name="直線コネクタ 139"/>
        <xdr:cNvCxnSpPr/>
      </xdr:nvCxnSpPr>
      <xdr:spPr>
        <a:xfrm flipV="1">
          <a:off x="13004800" y="3032125"/>
          <a:ext cx="889000" cy="48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4" name="テキスト ボックス 143"/>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xdr:rowOff>
    </xdr:from>
    <xdr:to>
      <xdr:col>82</xdr:col>
      <xdr:colOff>158750</xdr:colOff>
      <xdr:row>17</xdr:row>
      <xdr:rowOff>111125</xdr:rowOff>
    </xdr:to>
    <xdr:sp macro="" textlink="">
      <xdr:nvSpPr>
        <xdr:cNvPr id="150" name="楕円 149"/>
        <xdr:cNvSpPr/>
      </xdr:nvSpPr>
      <xdr:spPr>
        <a:xfrm>
          <a:off x="164592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153052</xdr:rowOff>
    </xdr:from>
    <xdr:ext cx="762000" cy="259045"/>
    <xdr:sp macro="" textlink="">
      <xdr:nvSpPr>
        <xdr:cNvPr id="151" name="物件費該当値テキスト"/>
        <xdr:cNvSpPr txBox="1"/>
      </xdr:nvSpPr>
      <xdr:spPr>
        <a:xfrm>
          <a:off x="16598900" y="289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52" name="楕円 151"/>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53" name="テキスト ボックス 152"/>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85725</xdr:rowOff>
    </xdr:from>
    <xdr:to>
      <xdr:col>74</xdr:col>
      <xdr:colOff>31750</xdr:colOff>
      <xdr:row>17</xdr:row>
      <xdr:rowOff>15875</xdr:rowOff>
    </xdr:to>
    <xdr:sp macro="" textlink="">
      <xdr:nvSpPr>
        <xdr:cNvPr id="154" name="楕円 153"/>
        <xdr:cNvSpPr/>
      </xdr:nvSpPr>
      <xdr:spPr>
        <a:xfrm>
          <a:off x="147320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652</xdr:rowOff>
    </xdr:from>
    <xdr:ext cx="762000" cy="259045"/>
    <xdr:sp macro="" textlink="">
      <xdr:nvSpPr>
        <xdr:cNvPr id="155" name="テキスト ボックス 154"/>
        <xdr:cNvSpPr txBox="1"/>
      </xdr:nvSpPr>
      <xdr:spPr>
        <a:xfrm>
          <a:off x="14401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66675</xdr:rowOff>
    </xdr:from>
    <xdr:to>
      <xdr:col>69</xdr:col>
      <xdr:colOff>142875</xdr:colOff>
      <xdr:row>17</xdr:row>
      <xdr:rowOff>168275</xdr:rowOff>
    </xdr:to>
    <xdr:sp macro="" textlink="">
      <xdr:nvSpPr>
        <xdr:cNvPr id="156" name="楕円 155"/>
        <xdr:cNvSpPr/>
      </xdr:nvSpPr>
      <xdr:spPr>
        <a:xfrm>
          <a:off x="13843000" y="2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153052</xdr:rowOff>
    </xdr:from>
    <xdr:ext cx="762000" cy="259045"/>
    <xdr:sp macro="" textlink="">
      <xdr:nvSpPr>
        <xdr:cNvPr id="157" name="テキスト ボックス 156"/>
        <xdr:cNvSpPr txBox="1"/>
      </xdr:nvSpPr>
      <xdr:spPr>
        <a:xfrm>
          <a:off x="13512800" y="306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38100</xdr:rowOff>
    </xdr:from>
    <xdr:to>
      <xdr:col>65</xdr:col>
      <xdr:colOff>53975</xdr:colOff>
      <xdr:row>20</xdr:row>
      <xdr:rowOff>139700</xdr:rowOff>
    </xdr:to>
    <xdr:sp macro="" textlink="">
      <xdr:nvSpPr>
        <xdr:cNvPr id="158" name="楕円 157"/>
        <xdr:cNvSpPr/>
      </xdr:nvSpPr>
      <xdr:spPr>
        <a:xfrm>
          <a:off x="129540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124477</xdr:rowOff>
    </xdr:from>
    <xdr:ext cx="762000" cy="259045"/>
    <xdr:sp macro="" textlink="">
      <xdr:nvSpPr>
        <xdr:cNvPr id="159" name="テキスト ボックス 158"/>
        <xdr:cNvSpPr txBox="1"/>
      </xdr:nvSpPr>
      <xdr:spPr>
        <a:xfrm>
          <a:off x="126238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しており、類似団体平均と比較して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ポイント下回った。今後も町単独扶助費の見直しを行い、行政サービスと財政負担のバランスを取りながら適正運営に努める。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54</xdr:row>
      <xdr:rowOff>146050</xdr:rowOff>
    </xdr:to>
    <xdr:cxnSp macro="">
      <xdr:nvCxnSpPr>
        <xdr:cNvPr id="192" name="直線コネクタ 191"/>
        <xdr:cNvCxnSpPr/>
      </xdr:nvCxnSpPr>
      <xdr:spPr>
        <a:xfrm flipV="1">
          <a:off x="3987800" y="9366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54</xdr:row>
      <xdr:rowOff>146050</xdr:rowOff>
    </xdr:to>
    <xdr:cxnSp macro="">
      <xdr:nvCxnSpPr>
        <xdr:cNvPr id="195" name="直線コネクタ 194"/>
        <xdr:cNvCxnSpPr/>
      </xdr:nvCxnSpPr>
      <xdr:spPr>
        <a:xfrm>
          <a:off x="3098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7" name="テキスト ボックス 196"/>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107950</xdr:rowOff>
    </xdr:to>
    <xdr:cxnSp macro="">
      <xdr:nvCxnSpPr>
        <xdr:cNvPr id="198" name="直線コネクタ 197"/>
        <xdr:cNvCxnSpPr/>
      </xdr:nvCxnSpPr>
      <xdr:spPr>
        <a:xfrm>
          <a:off x="2209800" y="9271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00" name="テキスト ボックス 199"/>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12700</xdr:rowOff>
    </xdr:to>
    <xdr:cxnSp macro="">
      <xdr:nvCxnSpPr>
        <xdr:cNvPr id="201" name="直線コネクタ 200"/>
        <xdr:cNvCxnSpPr/>
      </xdr:nvCxnSpPr>
      <xdr:spPr>
        <a:xfrm>
          <a:off x="1320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205" name="テキスト ボックス 204"/>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11" name="楕円 210"/>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12" name="扶助費該当値テキスト"/>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13" name="楕円 212"/>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14" name="テキスト ボックス 213"/>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15" name="楕円 214"/>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16" name="テキスト ボックス 215"/>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7" name="楕円 216"/>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8" name="テキスト ボックス 217"/>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9" name="楕円 218"/>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20" name="テキスト ボックス 219"/>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した。類似団体内平均値を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ポイント下回った。経常的な特別会計への繰出金が増加傾向にあるため、適切な運営に努める。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110998</xdr:rowOff>
    </xdr:from>
    <xdr:to>
      <xdr:col>82</xdr:col>
      <xdr:colOff>107950</xdr:colOff>
      <xdr:row>56</xdr:row>
      <xdr:rowOff>49276</xdr:rowOff>
    </xdr:to>
    <xdr:cxnSp macro="">
      <xdr:nvCxnSpPr>
        <xdr:cNvPr id="250" name="直線コネクタ 249"/>
        <xdr:cNvCxnSpPr/>
      </xdr:nvCxnSpPr>
      <xdr:spPr>
        <a:xfrm>
          <a:off x="15671800" y="954074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1" name="その他平均値テキスト"/>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110998</xdr:rowOff>
    </xdr:from>
    <xdr:to>
      <xdr:col>78</xdr:col>
      <xdr:colOff>69850</xdr:colOff>
      <xdr:row>55</xdr:row>
      <xdr:rowOff>124714</xdr:rowOff>
    </xdr:to>
    <xdr:cxnSp macro="">
      <xdr:nvCxnSpPr>
        <xdr:cNvPr id="253" name="直線コネクタ 252"/>
        <xdr:cNvCxnSpPr/>
      </xdr:nvCxnSpPr>
      <xdr:spPr>
        <a:xfrm flipV="1">
          <a:off x="14782800" y="95407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5" name="テキスト ボックス 254"/>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55</xdr:row>
      <xdr:rowOff>124714</xdr:rowOff>
    </xdr:to>
    <xdr:cxnSp macro="">
      <xdr:nvCxnSpPr>
        <xdr:cNvPr id="256" name="直線コネクタ 255"/>
        <xdr:cNvCxnSpPr/>
      </xdr:nvCxnSpPr>
      <xdr:spPr>
        <a:xfrm>
          <a:off x="13893800" y="95224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55</xdr:row>
      <xdr:rowOff>138430</xdr:rowOff>
    </xdr:to>
    <xdr:cxnSp macro="">
      <xdr:nvCxnSpPr>
        <xdr:cNvPr id="259" name="直線コネクタ 258"/>
        <xdr:cNvCxnSpPr/>
      </xdr:nvCxnSpPr>
      <xdr:spPr>
        <a:xfrm flipV="1">
          <a:off x="13004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61" name="テキスト ボックス 260"/>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63" name="テキスト ボックス 262"/>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169926</xdr:rowOff>
    </xdr:from>
    <xdr:to>
      <xdr:col>82</xdr:col>
      <xdr:colOff>158750</xdr:colOff>
      <xdr:row>56</xdr:row>
      <xdr:rowOff>100076</xdr:rowOff>
    </xdr:to>
    <xdr:sp macro="" textlink="">
      <xdr:nvSpPr>
        <xdr:cNvPr id="269" name="楕円 268"/>
        <xdr:cNvSpPr/>
      </xdr:nvSpPr>
      <xdr:spPr>
        <a:xfrm>
          <a:off x="164592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15003</xdr:rowOff>
    </xdr:from>
    <xdr:ext cx="762000" cy="259045"/>
    <xdr:sp macro="" textlink="">
      <xdr:nvSpPr>
        <xdr:cNvPr id="270" name="その他該当値テキスト"/>
        <xdr:cNvSpPr txBox="1"/>
      </xdr:nvSpPr>
      <xdr:spPr>
        <a:xfrm>
          <a:off x="16598900" y="944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60198</xdr:rowOff>
    </xdr:from>
    <xdr:to>
      <xdr:col>78</xdr:col>
      <xdr:colOff>120650</xdr:colOff>
      <xdr:row>55</xdr:row>
      <xdr:rowOff>161798</xdr:rowOff>
    </xdr:to>
    <xdr:sp macro="" textlink="">
      <xdr:nvSpPr>
        <xdr:cNvPr id="271" name="楕円 270"/>
        <xdr:cNvSpPr/>
      </xdr:nvSpPr>
      <xdr:spPr>
        <a:xfrm>
          <a:off x="15621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525</xdr:rowOff>
    </xdr:from>
    <xdr:ext cx="736600" cy="259045"/>
    <xdr:sp macro="" textlink="">
      <xdr:nvSpPr>
        <xdr:cNvPr id="272" name="テキスト ボックス 271"/>
        <xdr:cNvSpPr txBox="1"/>
      </xdr:nvSpPr>
      <xdr:spPr>
        <a:xfrm>
          <a:off x="15290800" y="925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73914</xdr:rowOff>
    </xdr:from>
    <xdr:to>
      <xdr:col>74</xdr:col>
      <xdr:colOff>31750</xdr:colOff>
      <xdr:row>56</xdr:row>
      <xdr:rowOff>4064</xdr:rowOff>
    </xdr:to>
    <xdr:sp macro="" textlink="">
      <xdr:nvSpPr>
        <xdr:cNvPr id="273" name="楕円 272"/>
        <xdr:cNvSpPr/>
      </xdr:nvSpPr>
      <xdr:spPr>
        <a:xfrm>
          <a:off x="14732000" y="95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14241</xdr:rowOff>
    </xdr:from>
    <xdr:ext cx="762000" cy="259045"/>
    <xdr:sp macro="" textlink="">
      <xdr:nvSpPr>
        <xdr:cNvPr id="274" name="テキスト ボックス 273"/>
        <xdr:cNvSpPr txBox="1"/>
      </xdr:nvSpPr>
      <xdr:spPr>
        <a:xfrm>
          <a:off x="14401800" y="92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75" name="楕円 274"/>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153687</xdr:rowOff>
    </xdr:from>
    <xdr:ext cx="762000" cy="259045"/>
    <xdr:sp macro="" textlink="">
      <xdr:nvSpPr>
        <xdr:cNvPr id="276" name="テキスト ボックス 275"/>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77" name="楕円 276"/>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78" name="テキスト ボックス 277"/>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ポイント下回った。今後は慣例化した補助金等の見直しを図り、削減をベースに経費の削減に努める。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21844</xdr:rowOff>
    </xdr:to>
    <xdr:cxnSp macro="">
      <xdr:nvCxnSpPr>
        <xdr:cNvPr id="308" name="直線コネクタ 307"/>
        <xdr:cNvCxnSpPr/>
      </xdr:nvCxnSpPr>
      <xdr:spPr>
        <a:xfrm flipV="1">
          <a:off x="15671800" y="61803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09" name="補助費等平均値テキスト"/>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21844</xdr:rowOff>
    </xdr:to>
    <xdr:cxnSp macro="">
      <xdr:nvCxnSpPr>
        <xdr:cNvPr id="311" name="直線コネクタ 310"/>
        <xdr:cNvCxnSpPr/>
      </xdr:nvCxnSpPr>
      <xdr:spPr>
        <a:xfrm>
          <a:off x="14782800" y="6194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67564</xdr:rowOff>
    </xdr:to>
    <xdr:cxnSp macro="">
      <xdr:nvCxnSpPr>
        <xdr:cNvPr id="314" name="直線コネクタ 313"/>
        <xdr:cNvCxnSpPr/>
      </xdr:nvCxnSpPr>
      <xdr:spPr>
        <a:xfrm flipV="1">
          <a:off x="13893800" y="61940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6" name="テキスト ボックス 315"/>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99568</xdr:rowOff>
    </xdr:to>
    <xdr:cxnSp macro="">
      <xdr:nvCxnSpPr>
        <xdr:cNvPr id="317" name="直線コネクタ 316"/>
        <xdr:cNvCxnSpPr/>
      </xdr:nvCxnSpPr>
      <xdr:spPr>
        <a:xfrm flipV="1">
          <a:off x="13004800" y="62397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9" name="テキスト ボックス 318"/>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1" name="テキスト ボックス 320"/>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7" name="楕円 326"/>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28" name="補助費等該当値テキスト"/>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29" name="楕円 328"/>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30" name="テキスト ボックス 329"/>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31" name="楕円 330"/>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32" name="テキスト ボックス 331"/>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33" name="楕円 332"/>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34" name="テキスト ボックス 333"/>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35" name="楕円 334"/>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36" name="テキスト ボックス 335"/>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ポイント増加し、類似団体内平均値より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ポイント高い数値となっている。公共施設の更新が増加しており、多額の地方債を要しているため今後も公債費の増加が見込まれる。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予定している施設更新の事業規模や財源確保の見直し等により新規の起債抑制に努める。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85089</xdr:rowOff>
    </xdr:from>
    <xdr:to>
      <xdr:col>24</xdr:col>
      <xdr:colOff>25400</xdr:colOff>
      <xdr:row>77</xdr:row>
      <xdr:rowOff>104139</xdr:rowOff>
    </xdr:to>
    <xdr:cxnSp macro="">
      <xdr:nvCxnSpPr>
        <xdr:cNvPr id="368" name="直線コネクタ 367"/>
        <xdr:cNvCxnSpPr/>
      </xdr:nvCxnSpPr>
      <xdr:spPr>
        <a:xfrm>
          <a:off x="3987800" y="1328673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69" name="公債費平均値テキスト"/>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66039</xdr:rowOff>
    </xdr:from>
    <xdr:to>
      <xdr:col>19</xdr:col>
      <xdr:colOff>187325</xdr:colOff>
      <xdr:row>77</xdr:row>
      <xdr:rowOff>85089</xdr:rowOff>
    </xdr:to>
    <xdr:cxnSp macro="">
      <xdr:nvCxnSpPr>
        <xdr:cNvPr id="371" name="直線コネクタ 370"/>
        <xdr:cNvCxnSpPr/>
      </xdr:nvCxnSpPr>
      <xdr:spPr>
        <a:xfrm>
          <a:off x="3098800" y="132676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104157</xdr:rowOff>
    </xdr:from>
    <xdr:ext cx="736600" cy="259045"/>
    <xdr:sp macro="" textlink="">
      <xdr:nvSpPr>
        <xdr:cNvPr id="373" name="テキスト ボックス 372"/>
        <xdr:cNvSpPr txBox="1"/>
      </xdr:nvSpPr>
      <xdr:spPr>
        <a:xfrm>
          <a:off x="3606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5080</xdr:rowOff>
    </xdr:from>
    <xdr:to>
      <xdr:col>15</xdr:col>
      <xdr:colOff>98425</xdr:colOff>
      <xdr:row>77</xdr:row>
      <xdr:rowOff>66039</xdr:rowOff>
    </xdr:to>
    <xdr:cxnSp macro="">
      <xdr:nvCxnSpPr>
        <xdr:cNvPr id="374" name="直線コネクタ 373"/>
        <xdr:cNvCxnSpPr/>
      </xdr:nvCxnSpPr>
      <xdr:spPr>
        <a:xfrm>
          <a:off x="2209800" y="132067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76" name="テキスト ボックス 375"/>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5080</xdr:rowOff>
    </xdr:from>
    <xdr:to>
      <xdr:col>11</xdr:col>
      <xdr:colOff>9525</xdr:colOff>
      <xdr:row>77</xdr:row>
      <xdr:rowOff>8889</xdr:rowOff>
    </xdr:to>
    <xdr:cxnSp macro="">
      <xdr:nvCxnSpPr>
        <xdr:cNvPr id="377" name="直線コネクタ 376"/>
        <xdr:cNvCxnSpPr/>
      </xdr:nvCxnSpPr>
      <xdr:spPr>
        <a:xfrm flipV="1">
          <a:off x="1320800" y="13206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9" name="テキスト ボックス 378"/>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1" name="テキスト ボックス 380"/>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53339</xdr:rowOff>
    </xdr:from>
    <xdr:to>
      <xdr:col>24</xdr:col>
      <xdr:colOff>76200</xdr:colOff>
      <xdr:row>77</xdr:row>
      <xdr:rowOff>154939</xdr:rowOff>
    </xdr:to>
    <xdr:sp macro="" textlink="">
      <xdr:nvSpPr>
        <xdr:cNvPr id="387" name="楕円 386"/>
        <xdr:cNvSpPr/>
      </xdr:nvSpPr>
      <xdr:spPr>
        <a:xfrm>
          <a:off x="47752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25416</xdr:rowOff>
    </xdr:from>
    <xdr:ext cx="762000" cy="259045"/>
    <xdr:sp macro="" textlink="">
      <xdr:nvSpPr>
        <xdr:cNvPr id="388" name="公債費該当値テキスト"/>
        <xdr:cNvSpPr txBox="1"/>
      </xdr:nvSpPr>
      <xdr:spPr>
        <a:xfrm>
          <a:off x="49149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34289</xdr:rowOff>
    </xdr:from>
    <xdr:to>
      <xdr:col>20</xdr:col>
      <xdr:colOff>38100</xdr:colOff>
      <xdr:row>77</xdr:row>
      <xdr:rowOff>135889</xdr:rowOff>
    </xdr:to>
    <xdr:sp macro="" textlink="">
      <xdr:nvSpPr>
        <xdr:cNvPr id="389" name="楕円 388"/>
        <xdr:cNvSpPr/>
      </xdr:nvSpPr>
      <xdr:spPr>
        <a:xfrm>
          <a:off x="3937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90" name="テキスト ボックス 389"/>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15239</xdr:rowOff>
    </xdr:from>
    <xdr:to>
      <xdr:col>15</xdr:col>
      <xdr:colOff>149225</xdr:colOff>
      <xdr:row>77</xdr:row>
      <xdr:rowOff>116839</xdr:rowOff>
    </xdr:to>
    <xdr:sp macro="" textlink="">
      <xdr:nvSpPr>
        <xdr:cNvPr id="391" name="楕円 390"/>
        <xdr:cNvSpPr/>
      </xdr:nvSpPr>
      <xdr:spPr>
        <a:xfrm>
          <a:off x="3048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101616</xdr:rowOff>
    </xdr:from>
    <xdr:ext cx="762000" cy="259045"/>
    <xdr:sp macro="" textlink="">
      <xdr:nvSpPr>
        <xdr:cNvPr id="392" name="テキスト ボックス 391"/>
        <xdr:cNvSpPr txBox="1"/>
      </xdr:nvSpPr>
      <xdr:spPr>
        <a:xfrm>
          <a:off x="2717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125730</xdr:rowOff>
    </xdr:from>
    <xdr:to>
      <xdr:col>11</xdr:col>
      <xdr:colOff>60325</xdr:colOff>
      <xdr:row>77</xdr:row>
      <xdr:rowOff>55880</xdr:rowOff>
    </xdr:to>
    <xdr:sp macro="" textlink="">
      <xdr:nvSpPr>
        <xdr:cNvPr id="393" name="楕円 392"/>
        <xdr:cNvSpPr/>
      </xdr:nvSpPr>
      <xdr:spPr>
        <a:xfrm>
          <a:off x="2159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66057</xdr:rowOff>
    </xdr:from>
    <xdr:ext cx="762000" cy="259045"/>
    <xdr:sp macro="" textlink="">
      <xdr:nvSpPr>
        <xdr:cNvPr id="394" name="テキスト ボックス 393"/>
        <xdr:cNvSpPr txBox="1"/>
      </xdr:nvSpPr>
      <xdr:spPr>
        <a:xfrm>
          <a:off x="1828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95" name="楕円 394"/>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96" name="テキスト ボックス 395"/>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ポイント増加した。ふるさと納税の増減に伴い委託費等の数値が上下することが要因としてあげられる。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今後は物件費や補助費等を抑制し、財政の健全化を図る。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42418</xdr:rowOff>
    </xdr:from>
    <xdr:to>
      <xdr:col>82</xdr:col>
      <xdr:colOff>107950</xdr:colOff>
      <xdr:row>75</xdr:row>
      <xdr:rowOff>115570</xdr:rowOff>
    </xdr:to>
    <xdr:cxnSp macro="">
      <xdr:nvCxnSpPr>
        <xdr:cNvPr id="427" name="直線コネクタ 426"/>
        <xdr:cNvCxnSpPr/>
      </xdr:nvCxnSpPr>
      <xdr:spPr>
        <a:xfrm>
          <a:off x="15671800" y="1290116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41419</xdr:rowOff>
    </xdr:from>
    <xdr:ext cx="762000" cy="259045"/>
    <xdr:sp macro="" textlink="">
      <xdr:nvSpPr>
        <xdr:cNvPr id="428" name="公債費以外平均値テキスト"/>
        <xdr:cNvSpPr txBox="1"/>
      </xdr:nvSpPr>
      <xdr:spPr>
        <a:xfrm>
          <a:off x="16598900" y="12900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33274</xdr:rowOff>
    </xdr:from>
    <xdr:to>
      <xdr:col>78</xdr:col>
      <xdr:colOff>69850</xdr:colOff>
      <xdr:row>75</xdr:row>
      <xdr:rowOff>42418</xdr:rowOff>
    </xdr:to>
    <xdr:cxnSp macro="">
      <xdr:nvCxnSpPr>
        <xdr:cNvPr id="430" name="直線コネクタ 429"/>
        <xdr:cNvCxnSpPr/>
      </xdr:nvCxnSpPr>
      <xdr:spPr>
        <a:xfrm>
          <a:off x="14782800" y="128920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100855</xdr:rowOff>
    </xdr:from>
    <xdr:ext cx="736600" cy="259045"/>
    <xdr:sp macro="" textlink="">
      <xdr:nvSpPr>
        <xdr:cNvPr id="432" name="テキスト ボックス 431"/>
        <xdr:cNvSpPr txBox="1"/>
      </xdr:nvSpPr>
      <xdr:spPr>
        <a:xfrm>
          <a:off x="15290800" y="12959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33274</xdr:rowOff>
    </xdr:from>
    <xdr:to>
      <xdr:col>73</xdr:col>
      <xdr:colOff>180975</xdr:colOff>
      <xdr:row>76</xdr:row>
      <xdr:rowOff>35561</xdr:rowOff>
    </xdr:to>
    <xdr:cxnSp macro="">
      <xdr:nvCxnSpPr>
        <xdr:cNvPr id="433" name="直線コネクタ 432"/>
        <xdr:cNvCxnSpPr/>
      </xdr:nvCxnSpPr>
      <xdr:spPr>
        <a:xfrm flipV="1">
          <a:off x="13893800" y="12892024"/>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76</xdr:row>
      <xdr:rowOff>90424</xdr:rowOff>
    </xdr:to>
    <xdr:cxnSp macro="">
      <xdr:nvCxnSpPr>
        <xdr:cNvPr id="436" name="直線コネクタ 435"/>
        <xdr:cNvCxnSpPr/>
      </xdr:nvCxnSpPr>
      <xdr:spPr>
        <a:xfrm flipV="1">
          <a:off x="13004800" y="1306576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0" name="テキスト ボックス 439"/>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46" name="楕円 445"/>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81297</xdr:rowOff>
    </xdr:from>
    <xdr:ext cx="762000" cy="259045"/>
    <xdr:sp macro="" textlink="">
      <xdr:nvSpPr>
        <xdr:cNvPr id="447" name="公債費以外該当値テキスト"/>
        <xdr:cNvSpPr txBox="1"/>
      </xdr:nvSpPr>
      <xdr:spPr>
        <a:xfrm>
          <a:off x="16598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163068</xdr:rowOff>
    </xdr:from>
    <xdr:to>
      <xdr:col>78</xdr:col>
      <xdr:colOff>120650</xdr:colOff>
      <xdr:row>75</xdr:row>
      <xdr:rowOff>93218</xdr:rowOff>
    </xdr:to>
    <xdr:sp macro="" textlink="">
      <xdr:nvSpPr>
        <xdr:cNvPr id="448" name="楕円 447"/>
        <xdr:cNvSpPr/>
      </xdr:nvSpPr>
      <xdr:spPr>
        <a:xfrm>
          <a:off x="15621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103395</xdr:rowOff>
    </xdr:from>
    <xdr:ext cx="736600" cy="259045"/>
    <xdr:sp macro="" textlink="">
      <xdr:nvSpPr>
        <xdr:cNvPr id="449" name="テキスト ボックス 448"/>
        <xdr:cNvSpPr txBox="1"/>
      </xdr:nvSpPr>
      <xdr:spPr>
        <a:xfrm>
          <a:off x="15290800" y="12619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153924</xdr:rowOff>
    </xdr:from>
    <xdr:to>
      <xdr:col>74</xdr:col>
      <xdr:colOff>31750</xdr:colOff>
      <xdr:row>75</xdr:row>
      <xdr:rowOff>84074</xdr:rowOff>
    </xdr:to>
    <xdr:sp macro="" textlink="">
      <xdr:nvSpPr>
        <xdr:cNvPr id="450" name="楕円 449"/>
        <xdr:cNvSpPr/>
      </xdr:nvSpPr>
      <xdr:spPr>
        <a:xfrm>
          <a:off x="14732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68851</xdr:rowOff>
    </xdr:from>
    <xdr:ext cx="762000" cy="259045"/>
    <xdr:sp macro="" textlink="">
      <xdr:nvSpPr>
        <xdr:cNvPr id="451" name="テキスト ボックス 450"/>
        <xdr:cNvSpPr txBox="1"/>
      </xdr:nvSpPr>
      <xdr:spPr>
        <a:xfrm>
          <a:off x="14401800" y="1292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2" name="楕円 451"/>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53" name="テキスト ボックス 452"/>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39624</xdr:rowOff>
    </xdr:from>
    <xdr:to>
      <xdr:col>65</xdr:col>
      <xdr:colOff>53975</xdr:colOff>
      <xdr:row>76</xdr:row>
      <xdr:rowOff>141224</xdr:rowOff>
    </xdr:to>
    <xdr:sp macro="" textlink="">
      <xdr:nvSpPr>
        <xdr:cNvPr id="454" name="楕円 453"/>
        <xdr:cNvSpPr/>
      </xdr:nvSpPr>
      <xdr:spPr>
        <a:xfrm>
          <a:off x="12954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126001</xdr:rowOff>
    </xdr:from>
    <xdr:ext cx="762000" cy="259045"/>
    <xdr:sp macro="" textlink="">
      <xdr:nvSpPr>
        <xdr:cNvPr id="455" name="テキスト ボックス 454"/>
        <xdr:cNvSpPr txBox="1"/>
      </xdr:nvSpPr>
      <xdr:spPr>
        <a:xfrm>
          <a:off x="12623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98177</xdr:rowOff>
    </xdr:from>
    <xdr:to>
      <xdr:col>29</xdr:col>
      <xdr:colOff>127000</xdr:colOff>
      <xdr:row>17</xdr:row>
      <xdr:rowOff>13604</xdr:rowOff>
    </xdr:to>
    <xdr:cxnSp macro="">
      <xdr:nvCxnSpPr>
        <xdr:cNvPr id="48" name="直線コネクタ 47"/>
        <xdr:cNvCxnSpPr/>
      </xdr:nvCxnSpPr>
      <xdr:spPr bwMode="auto">
        <a:xfrm flipV="1">
          <a:off x="5003800" y="2889002"/>
          <a:ext cx="647700" cy="86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131710</xdr:rowOff>
    </xdr:from>
    <xdr:ext cx="762000" cy="259045"/>
    <xdr:sp macro="" textlink="">
      <xdr:nvSpPr>
        <xdr:cNvPr id="49" name="人口1人当たり決算額の推移平均値テキスト130"/>
        <xdr:cNvSpPr txBox="1"/>
      </xdr:nvSpPr>
      <xdr:spPr>
        <a:xfrm>
          <a:off x="5740400" y="2922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13604</xdr:rowOff>
    </xdr:from>
    <xdr:to>
      <xdr:col>26</xdr:col>
      <xdr:colOff>50800</xdr:colOff>
      <xdr:row>17</xdr:row>
      <xdr:rowOff>33048</xdr:rowOff>
    </xdr:to>
    <xdr:cxnSp macro="">
      <xdr:nvCxnSpPr>
        <xdr:cNvPr id="51" name="直線コネクタ 50"/>
        <xdr:cNvCxnSpPr/>
      </xdr:nvCxnSpPr>
      <xdr:spPr bwMode="auto">
        <a:xfrm flipV="1">
          <a:off x="4305300" y="2975879"/>
          <a:ext cx="698500" cy="19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117166</xdr:rowOff>
    </xdr:from>
    <xdr:ext cx="736600" cy="259045"/>
    <xdr:sp macro="" textlink="">
      <xdr:nvSpPr>
        <xdr:cNvPr id="53" name="テキスト ボックス 52"/>
        <xdr:cNvSpPr txBox="1"/>
      </xdr:nvSpPr>
      <xdr:spPr>
        <a:xfrm>
          <a:off x="4622800" y="30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33048</xdr:rowOff>
    </xdr:from>
    <xdr:to>
      <xdr:col>22</xdr:col>
      <xdr:colOff>114300</xdr:colOff>
      <xdr:row>17</xdr:row>
      <xdr:rowOff>95063</xdr:rowOff>
    </xdr:to>
    <xdr:cxnSp macro="">
      <xdr:nvCxnSpPr>
        <xdr:cNvPr id="54" name="直線コネクタ 53"/>
        <xdr:cNvCxnSpPr/>
      </xdr:nvCxnSpPr>
      <xdr:spPr bwMode="auto">
        <a:xfrm flipV="1">
          <a:off x="3606800" y="2995323"/>
          <a:ext cx="698500" cy="62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141732</xdr:rowOff>
    </xdr:from>
    <xdr:ext cx="762000" cy="259045"/>
    <xdr:sp macro="" textlink="">
      <xdr:nvSpPr>
        <xdr:cNvPr id="56" name="テキスト ボックス 55"/>
        <xdr:cNvSpPr txBox="1"/>
      </xdr:nvSpPr>
      <xdr:spPr>
        <a:xfrm>
          <a:off x="39243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95063</xdr:rowOff>
    </xdr:from>
    <xdr:to>
      <xdr:col>18</xdr:col>
      <xdr:colOff>177800</xdr:colOff>
      <xdr:row>17</xdr:row>
      <xdr:rowOff>125842</xdr:rowOff>
    </xdr:to>
    <xdr:cxnSp macro="">
      <xdr:nvCxnSpPr>
        <xdr:cNvPr id="57" name="直線コネクタ 56"/>
        <xdr:cNvCxnSpPr/>
      </xdr:nvCxnSpPr>
      <xdr:spPr bwMode="auto">
        <a:xfrm flipV="1">
          <a:off x="2908300" y="3057338"/>
          <a:ext cx="698500" cy="30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167536</xdr:rowOff>
    </xdr:from>
    <xdr:ext cx="762000" cy="259045"/>
    <xdr:sp macro="" textlink="">
      <xdr:nvSpPr>
        <xdr:cNvPr id="59" name="テキスト ボックス 58"/>
        <xdr:cNvSpPr txBox="1"/>
      </xdr:nvSpPr>
      <xdr:spPr>
        <a:xfrm>
          <a:off x="32258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17497</xdr:rowOff>
    </xdr:from>
    <xdr:ext cx="762000" cy="259045"/>
    <xdr:sp macro="" textlink="">
      <xdr:nvSpPr>
        <xdr:cNvPr id="61" name="テキスト ボックス 60"/>
        <xdr:cNvSpPr txBox="1"/>
      </xdr:nvSpPr>
      <xdr:spPr>
        <a:xfrm>
          <a:off x="25273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47377</xdr:rowOff>
    </xdr:from>
    <xdr:to>
      <xdr:col>29</xdr:col>
      <xdr:colOff>177800</xdr:colOff>
      <xdr:row>16</xdr:row>
      <xdr:rowOff>148977</xdr:rowOff>
    </xdr:to>
    <xdr:sp macro="" textlink="">
      <xdr:nvSpPr>
        <xdr:cNvPr id="67" name="楕円 66"/>
        <xdr:cNvSpPr/>
      </xdr:nvSpPr>
      <xdr:spPr bwMode="auto">
        <a:xfrm>
          <a:off x="5600700" y="2838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63904</xdr:rowOff>
    </xdr:from>
    <xdr:ext cx="762000" cy="259045"/>
    <xdr:sp macro="" textlink="">
      <xdr:nvSpPr>
        <xdr:cNvPr id="68" name="人口1人当たり決算額の推移該当値テキスト130"/>
        <xdr:cNvSpPr txBox="1"/>
      </xdr:nvSpPr>
      <xdr:spPr>
        <a:xfrm>
          <a:off x="5740400" y="2683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134254</xdr:rowOff>
    </xdr:from>
    <xdr:to>
      <xdr:col>26</xdr:col>
      <xdr:colOff>101600</xdr:colOff>
      <xdr:row>17</xdr:row>
      <xdr:rowOff>64404</xdr:rowOff>
    </xdr:to>
    <xdr:sp macro="" textlink="">
      <xdr:nvSpPr>
        <xdr:cNvPr id="69" name="楕円 68"/>
        <xdr:cNvSpPr/>
      </xdr:nvSpPr>
      <xdr:spPr bwMode="auto">
        <a:xfrm>
          <a:off x="4953000" y="2925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74581</xdr:rowOff>
    </xdr:from>
    <xdr:ext cx="736600" cy="259045"/>
    <xdr:sp macro="" textlink="">
      <xdr:nvSpPr>
        <xdr:cNvPr id="70" name="テキスト ボックス 69"/>
        <xdr:cNvSpPr txBox="1"/>
      </xdr:nvSpPr>
      <xdr:spPr>
        <a:xfrm>
          <a:off x="4622800" y="2693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153698</xdr:rowOff>
    </xdr:from>
    <xdr:to>
      <xdr:col>22</xdr:col>
      <xdr:colOff>165100</xdr:colOff>
      <xdr:row>17</xdr:row>
      <xdr:rowOff>83848</xdr:rowOff>
    </xdr:to>
    <xdr:sp macro="" textlink="">
      <xdr:nvSpPr>
        <xdr:cNvPr id="71" name="楕円 70"/>
        <xdr:cNvSpPr/>
      </xdr:nvSpPr>
      <xdr:spPr bwMode="auto">
        <a:xfrm>
          <a:off x="4254500" y="294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94025</xdr:rowOff>
    </xdr:from>
    <xdr:ext cx="762000" cy="259045"/>
    <xdr:sp macro="" textlink="">
      <xdr:nvSpPr>
        <xdr:cNvPr id="72" name="テキスト ボックス 71"/>
        <xdr:cNvSpPr txBox="1"/>
      </xdr:nvSpPr>
      <xdr:spPr>
        <a:xfrm>
          <a:off x="3924300" y="271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44263</xdr:rowOff>
    </xdr:from>
    <xdr:to>
      <xdr:col>19</xdr:col>
      <xdr:colOff>38100</xdr:colOff>
      <xdr:row>17</xdr:row>
      <xdr:rowOff>145863</xdr:rowOff>
    </xdr:to>
    <xdr:sp macro="" textlink="">
      <xdr:nvSpPr>
        <xdr:cNvPr id="73" name="楕円 72"/>
        <xdr:cNvSpPr/>
      </xdr:nvSpPr>
      <xdr:spPr bwMode="auto">
        <a:xfrm>
          <a:off x="3556000" y="3006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156040</xdr:rowOff>
    </xdr:from>
    <xdr:ext cx="762000" cy="259045"/>
    <xdr:sp macro="" textlink="">
      <xdr:nvSpPr>
        <xdr:cNvPr id="74" name="テキスト ボックス 73"/>
        <xdr:cNvSpPr txBox="1"/>
      </xdr:nvSpPr>
      <xdr:spPr>
        <a:xfrm>
          <a:off x="3225800" y="277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75042</xdr:rowOff>
    </xdr:from>
    <xdr:to>
      <xdr:col>15</xdr:col>
      <xdr:colOff>101600</xdr:colOff>
      <xdr:row>18</xdr:row>
      <xdr:rowOff>5192</xdr:rowOff>
    </xdr:to>
    <xdr:sp macro="" textlink="">
      <xdr:nvSpPr>
        <xdr:cNvPr id="75" name="楕円 74"/>
        <xdr:cNvSpPr/>
      </xdr:nvSpPr>
      <xdr:spPr bwMode="auto">
        <a:xfrm>
          <a:off x="2857500" y="3037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15369</xdr:rowOff>
    </xdr:from>
    <xdr:ext cx="762000" cy="259045"/>
    <xdr:sp macro="" textlink="">
      <xdr:nvSpPr>
        <xdr:cNvPr id="76" name="テキスト ボックス 75"/>
        <xdr:cNvSpPr txBox="1"/>
      </xdr:nvSpPr>
      <xdr:spPr>
        <a:xfrm>
          <a:off x="2527300" y="280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161225</xdr:rowOff>
    </xdr:from>
    <xdr:to>
      <xdr:col>29</xdr:col>
      <xdr:colOff>127000</xdr:colOff>
      <xdr:row>35</xdr:row>
      <xdr:rowOff>199891</xdr:rowOff>
    </xdr:to>
    <xdr:cxnSp macro="">
      <xdr:nvCxnSpPr>
        <xdr:cNvPr id="112" name="直線コネクタ 111"/>
        <xdr:cNvCxnSpPr/>
      </xdr:nvCxnSpPr>
      <xdr:spPr bwMode="auto">
        <a:xfrm flipV="1">
          <a:off x="5003800" y="6771575"/>
          <a:ext cx="647700" cy="38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146001</xdr:rowOff>
    </xdr:from>
    <xdr:ext cx="762000" cy="259045"/>
    <xdr:sp macro="" textlink="">
      <xdr:nvSpPr>
        <xdr:cNvPr id="113" name="人口1人当たり決算額の推移平均値テキスト445"/>
        <xdr:cNvSpPr txBox="1"/>
      </xdr:nvSpPr>
      <xdr:spPr>
        <a:xfrm>
          <a:off x="5740400" y="67563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59367</xdr:rowOff>
    </xdr:from>
    <xdr:to>
      <xdr:col>26</xdr:col>
      <xdr:colOff>50800</xdr:colOff>
      <xdr:row>35</xdr:row>
      <xdr:rowOff>199891</xdr:rowOff>
    </xdr:to>
    <xdr:cxnSp macro="">
      <xdr:nvCxnSpPr>
        <xdr:cNvPr id="115" name="直線コネクタ 114"/>
        <xdr:cNvCxnSpPr/>
      </xdr:nvCxnSpPr>
      <xdr:spPr bwMode="auto">
        <a:xfrm>
          <a:off x="4305300" y="6669717"/>
          <a:ext cx="698500" cy="140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59367</xdr:rowOff>
    </xdr:from>
    <xdr:to>
      <xdr:col>22</xdr:col>
      <xdr:colOff>114300</xdr:colOff>
      <xdr:row>35</xdr:row>
      <xdr:rowOff>336055</xdr:rowOff>
    </xdr:to>
    <xdr:cxnSp macro="">
      <xdr:nvCxnSpPr>
        <xdr:cNvPr id="118" name="直線コネクタ 117"/>
        <xdr:cNvCxnSpPr/>
      </xdr:nvCxnSpPr>
      <xdr:spPr bwMode="auto">
        <a:xfrm flipV="1">
          <a:off x="3606800" y="6669717"/>
          <a:ext cx="698500" cy="276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336055</xdr:rowOff>
    </xdr:from>
    <xdr:to>
      <xdr:col>18</xdr:col>
      <xdr:colOff>177800</xdr:colOff>
      <xdr:row>36</xdr:row>
      <xdr:rowOff>122167</xdr:rowOff>
    </xdr:to>
    <xdr:cxnSp macro="">
      <xdr:nvCxnSpPr>
        <xdr:cNvPr id="121" name="直線コネクタ 120"/>
        <xdr:cNvCxnSpPr/>
      </xdr:nvCxnSpPr>
      <xdr:spPr bwMode="auto">
        <a:xfrm flipV="1">
          <a:off x="2908300" y="6946405"/>
          <a:ext cx="698500" cy="129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42987</xdr:rowOff>
    </xdr:from>
    <xdr:ext cx="762000" cy="259045"/>
    <xdr:sp macro="" textlink="">
      <xdr:nvSpPr>
        <xdr:cNvPr id="123" name="テキスト ボックス 122"/>
        <xdr:cNvSpPr txBox="1"/>
      </xdr:nvSpPr>
      <xdr:spPr>
        <a:xfrm>
          <a:off x="32258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99982</xdr:rowOff>
    </xdr:from>
    <xdr:ext cx="762000" cy="259045"/>
    <xdr:sp macro="" textlink="">
      <xdr:nvSpPr>
        <xdr:cNvPr id="125" name="テキスト ボックス 124"/>
        <xdr:cNvSpPr txBox="1"/>
      </xdr:nvSpPr>
      <xdr:spPr>
        <a:xfrm>
          <a:off x="2527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110425</xdr:rowOff>
    </xdr:from>
    <xdr:to>
      <xdr:col>29</xdr:col>
      <xdr:colOff>177800</xdr:colOff>
      <xdr:row>35</xdr:row>
      <xdr:rowOff>212025</xdr:rowOff>
    </xdr:to>
    <xdr:sp macro="" textlink="">
      <xdr:nvSpPr>
        <xdr:cNvPr id="131" name="楕円 130"/>
        <xdr:cNvSpPr/>
      </xdr:nvSpPr>
      <xdr:spPr bwMode="auto">
        <a:xfrm>
          <a:off x="5600700" y="6720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298402</xdr:rowOff>
    </xdr:from>
    <xdr:ext cx="762000" cy="259045"/>
    <xdr:sp macro="" textlink="">
      <xdr:nvSpPr>
        <xdr:cNvPr id="132" name="人口1人当たり決算額の推移該当値テキスト445"/>
        <xdr:cNvSpPr txBox="1"/>
      </xdr:nvSpPr>
      <xdr:spPr>
        <a:xfrm>
          <a:off x="5740400" y="656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149091</xdr:rowOff>
    </xdr:from>
    <xdr:to>
      <xdr:col>26</xdr:col>
      <xdr:colOff>101600</xdr:colOff>
      <xdr:row>35</xdr:row>
      <xdr:rowOff>250691</xdr:rowOff>
    </xdr:to>
    <xdr:sp macro="" textlink="">
      <xdr:nvSpPr>
        <xdr:cNvPr id="133" name="楕円 132"/>
        <xdr:cNvSpPr/>
      </xdr:nvSpPr>
      <xdr:spPr bwMode="auto">
        <a:xfrm>
          <a:off x="4953000" y="6759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260868</xdr:rowOff>
    </xdr:from>
    <xdr:ext cx="736600" cy="259045"/>
    <xdr:sp macro="" textlink="">
      <xdr:nvSpPr>
        <xdr:cNvPr id="134" name="テキスト ボックス 133"/>
        <xdr:cNvSpPr txBox="1"/>
      </xdr:nvSpPr>
      <xdr:spPr>
        <a:xfrm>
          <a:off x="4622800" y="6528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8567</xdr:rowOff>
    </xdr:from>
    <xdr:to>
      <xdr:col>22</xdr:col>
      <xdr:colOff>165100</xdr:colOff>
      <xdr:row>35</xdr:row>
      <xdr:rowOff>110167</xdr:rowOff>
    </xdr:to>
    <xdr:sp macro="" textlink="">
      <xdr:nvSpPr>
        <xdr:cNvPr id="135" name="楕円 134"/>
        <xdr:cNvSpPr/>
      </xdr:nvSpPr>
      <xdr:spPr bwMode="auto">
        <a:xfrm>
          <a:off x="4254500" y="6618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120344</xdr:rowOff>
    </xdr:from>
    <xdr:ext cx="762000" cy="259045"/>
    <xdr:sp macro="" textlink="">
      <xdr:nvSpPr>
        <xdr:cNvPr id="136" name="テキスト ボックス 135"/>
        <xdr:cNvSpPr txBox="1"/>
      </xdr:nvSpPr>
      <xdr:spPr>
        <a:xfrm>
          <a:off x="3924300" y="63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285255</xdr:rowOff>
    </xdr:from>
    <xdr:to>
      <xdr:col>19</xdr:col>
      <xdr:colOff>38100</xdr:colOff>
      <xdr:row>36</xdr:row>
      <xdr:rowOff>43955</xdr:rowOff>
    </xdr:to>
    <xdr:sp macro="" textlink="">
      <xdr:nvSpPr>
        <xdr:cNvPr id="137" name="楕円 136"/>
        <xdr:cNvSpPr/>
      </xdr:nvSpPr>
      <xdr:spPr bwMode="auto">
        <a:xfrm>
          <a:off x="3556000" y="6895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54132</xdr:rowOff>
    </xdr:from>
    <xdr:ext cx="762000" cy="259045"/>
    <xdr:sp macro="" textlink="">
      <xdr:nvSpPr>
        <xdr:cNvPr id="138" name="テキスト ボックス 137"/>
        <xdr:cNvSpPr txBox="1"/>
      </xdr:nvSpPr>
      <xdr:spPr>
        <a:xfrm>
          <a:off x="3225800" y="6664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71367</xdr:rowOff>
    </xdr:from>
    <xdr:to>
      <xdr:col>15</xdr:col>
      <xdr:colOff>101600</xdr:colOff>
      <xdr:row>37</xdr:row>
      <xdr:rowOff>1517</xdr:rowOff>
    </xdr:to>
    <xdr:sp macro="" textlink="">
      <xdr:nvSpPr>
        <xdr:cNvPr id="139" name="楕円 138"/>
        <xdr:cNvSpPr/>
      </xdr:nvSpPr>
      <xdr:spPr bwMode="auto">
        <a:xfrm>
          <a:off x="2857500" y="7024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157744</xdr:rowOff>
    </xdr:from>
    <xdr:ext cx="762000" cy="259045"/>
    <xdr:sp macro="" textlink="">
      <xdr:nvSpPr>
        <xdr:cNvPr id="140" name="テキスト ボックス 139"/>
        <xdr:cNvSpPr txBox="1"/>
      </xdr:nvSpPr>
      <xdr:spPr>
        <a:xfrm>
          <a:off x="2527300" y="7110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5,076
5,057
20.58
5,816,017
5,495,142
289,851
3,128,057
6,318,252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86196</xdr:rowOff>
    </xdr:from>
    <xdr:to>
      <xdr:col>24</xdr:col>
      <xdr:colOff>63500</xdr:colOff>
      <xdr:row>34</xdr:row>
      <xdr:rowOff>123184</xdr:rowOff>
    </xdr:to>
    <xdr:cxnSp macro="">
      <xdr:nvCxnSpPr>
        <xdr:cNvPr id="57" name="直線コネクタ 56"/>
        <xdr:cNvCxnSpPr/>
      </xdr:nvCxnSpPr>
      <xdr:spPr>
        <a:xfrm flipV="1">
          <a:off x="3797300" y="5915496"/>
          <a:ext cx="838200" cy="3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9010" cy="259045"/>
    <xdr:sp macro="" textlink="">
      <xdr:nvSpPr>
        <xdr:cNvPr id="58" name="人件費平均値テキスト"/>
        <xdr:cNvSpPr txBox="1"/>
      </xdr:nvSpPr>
      <xdr:spPr>
        <a:xfrm>
          <a:off x="4686300" y="606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123184</xdr:rowOff>
    </xdr:from>
    <xdr:to>
      <xdr:col>19</xdr:col>
      <xdr:colOff>177800</xdr:colOff>
      <xdr:row>34</xdr:row>
      <xdr:rowOff>148598</xdr:rowOff>
    </xdr:to>
    <xdr:cxnSp macro="">
      <xdr:nvCxnSpPr>
        <xdr:cNvPr id="60" name="直線コネクタ 59"/>
        <xdr:cNvCxnSpPr/>
      </xdr:nvCxnSpPr>
      <xdr:spPr>
        <a:xfrm flipV="1">
          <a:off x="2908300" y="5952484"/>
          <a:ext cx="889000" cy="2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27333</xdr:rowOff>
    </xdr:from>
    <xdr:ext cx="599010" cy="259045"/>
    <xdr:sp macro="" textlink="">
      <xdr:nvSpPr>
        <xdr:cNvPr id="62" name="テキスト ボックス 61"/>
        <xdr:cNvSpPr txBox="1"/>
      </xdr:nvSpPr>
      <xdr:spPr>
        <a:xfrm>
          <a:off x="3497795" y="61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148598</xdr:rowOff>
    </xdr:from>
    <xdr:to>
      <xdr:col>15</xdr:col>
      <xdr:colOff>50800</xdr:colOff>
      <xdr:row>35</xdr:row>
      <xdr:rowOff>20428</xdr:rowOff>
    </xdr:to>
    <xdr:cxnSp macro="">
      <xdr:nvCxnSpPr>
        <xdr:cNvPr id="63" name="直線コネクタ 62"/>
        <xdr:cNvCxnSpPr/>
      </xdr:nvCxnSpPr>
      <xdr:spPr>
        <a:xfrm flipV="1">
          <a:off x="2019300" y="5977898"/>
          <a:ext cx="889000" cy="4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45781</xdr:rowOff>
    </xdr:from>
    <xdr:ext cx="599010" cy="259045"/>
    <xdr:sp macro="" textlink="">
      <xdr:nvSpPr>
        <xdr:cNvPr id="65" name="テキスト ボックス 64"/>
        <xdr:cNvSpPr txBox="1"/>
      </xdr:nvSpPr>
      <xdr:spPr>
        <a:xfrm>
          <a:off x="2608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20428</xdr:rowOff>
    </xdr:from>
    <xdr:to>
      <xdr:col>10</xdr:col>
      <xdr:colOff>114300</xdr:colOff>
      <xdr:row>36</xdr:row>
      <xdr:rowOff>98135</xdr:rowOff>
    </xdr:to>
    <xdr:cxnSp macro="">
      <xdr:nvCxnSpPr>
        <xdr:cNvPr id="66" name="直線コネクタ 65"/>
        <xdr:cNvCxnSpPr/>
      </xdr:nvCxnSpPr>
      <xdr:spPr>
        <a:xfrm flipV="1">
          <a:off x="1130300" y="6021178"/>
          <a:ext cx="889000" cy="24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89816</xdr:rowOff>
    </xdr:from>
    <xdr:ext cx="599010" cy="259045"/>
    <xdr:sp macro="" textlink="">
      <xdr:nvSpPr>
        <xdr:cNvPr id="68" name="テキスト ボックス 67"/>
        <xdr:cNvSpPr txBox="1"/>
      </xdr:nvSpPr>
      <xdr:spPr>
        <a:xfrm>
          <a:off x="1719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8971</xdr:rowOff>
    </xdr:from>
    <xdr:ext cx="599010" cy="259045"/>
    <xdr:sp macro="" textlink="">
      <xdr:nvSpPr>
        <xdr:cNvPr id="70" name="テキスト ボックス 69"/>
        <xdr:cNvSpPr txBox="1"/>
      </xdr:nvSpPr>
      <xdr:spPr>
        <a:xfrm>
          <a:off x="830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35396</xdr:rowOff>
    </xdr:from>
    <xdr:to>
      <xdr:col>24</xdr:col>
      <xdr:colOff>114300</xdr:colOff>
      <xdr:row>34</xdr:row>
      <xdr:rowOff>136996</xdr:rowOff>
    </xdr:to>
    <xdr:sp macro="" textlink="">
      <xdr:nvSpPr>
        <xdr:cNvPr id="76" name="楕円 75"/>
        <xdr:cNvSpPr/>
      </xdr:nvSpPr>
      <xdr:spPr>
        <a:xfrm>
          <a:off x="4584700" y="586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58273</xdr:rowOff>
    </xdr:from>
    <xdr:ext cx="599010" cy="259045"/>
    <xdr:sp macro="" textlink="">
      <xdr:nvSpPr>
        <xdr:cNvPr id="77" name="人件費該当値テキスト"/>
        <xdr:cNvSpPr txBox="1"/>
      </xdr:nvSpPr>
      <xdr:spPr>
        <a:xfrm>
          <a:off x="4686300" y="5716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72384</xdr:rowOff>
    </xdr:from>
    <xdr:to>
      <xdr:col>20</xdr:col>
      <xdr:colOff>38100</xdr:colOff>
      <xdr:row>35</xdr:row>
      <xdr:rowOff>2534</xdr:rowOff>
    </xdr:to>
    <xdr:sp macro="" textlink="">
      <xdr:nvSpPr>
        <xdr:cNvPr id="78" name="楕円 77"/>
        <xdr:cNvSpPr/>
      </xdr:nvSpPr>
      <xdr:spPr>
        <a:xfrm>
          <a:off x="3746500" y="590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19061</xdr:rowOff>
    </xdr:from>
    <xdr:ext cx="599010" cy="259045"/>
    <xdr:sp macro="" textlink="">
      <xdr:nvSpPr>
        <xdr:cNvPr id="79" name="テキスト ボックス 78"/>
        <xdr:cNvSpPr txBox="1"/>
      </xdr:nvSpPr>
      <xdr:spPr>
        <a:xfrm>
          <a:off x="3497795" y="567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97798</xdr:rowOff>
    </xdr:from>
    <xdr:to>
      <xdr:col>15</xdr:col>
      <xdr:colOff>101600</xdr:colOff>
      <xdr:row>35</xdr:row>
      <xdr:rowOff>27948</xdr:rowOff>
    </xdr:to>
    <xdr:sp macro="" textlink="">
      <xdr:nvSpPr>
        <xdr:cNvPr id="80" name="楕円 79"/>
        <xdr:cNvSpPr/>
      </xdr:nvSpPr>
      <xdr:spPr>
        <a:xfrm>
          <a:off x="2857500" y="592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44475</xdr:rowOff>
    </xdr:from>
    <xdr:ext cx="599010" cy="259045"/>
    <xdr:sp macro="" textlink="">
      <xdr:nvSpPr>
        <xdr:cNvPr id="81" name="テキスト ボックス 80"/>
        <xdr:cNvSpPr txBox="1"/>
      </xdr:nvSpPr>
      <xdr:spPr>
        <a:xfrm>
          <a:off x="2608795" y="570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141078</xdr:rowOff>
    </xdr:from>
    <xdr:to>
      <xdr:col>10</xdr:col>
      <xdr:colOff>165100</xdr:colOff>
      <xdr:row>35</xdr:row>
      <xdr:rowOff>71228</xdr:rowOff>
    </xdr:to>
    <xdr:sp macro="" textlink="">
      <xdr:nvSpPr>
        <xdr:cNvPr id="82" name="楕円 81"/>
        <xdr:cNvSpPr/>
      </xdr:nvSpPr>
      <xdr:spPr>
        <a:xfrm>
          <a:off x="1968500" y="597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87755</xdr:rowOff>
    </xdr:from>
    <xdr:ext cx="599010" cy="259045"/>
    <xdr:sp macro="" textlink="">
      <xdr:nvSpPr>
        <xdr:cNvPr id="83" name="テキスト ボックス 82"/>
        <xdr:cNvSpPr txBox="1"/>
      </xdr:nvSpPr>
      <xdr:spPr>
        <a:xfrm>
          <a:off x="1719795" y="5745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47335</xdr:rowOff>
    </xdr:from>
    <xdr:to>
      <xdr:col>6</xdr:col>
      <xdr:colOff>38100</xdr:colOff>
      <xdr:row>36</xdr:row>
      <xdr:rowOff>148935</xdr:rowOff>
    </xdr:to>
    <xdr:sp macro="" textlink="">
      <xdr:nvSpPr>
        <xdr:cNvPr id="84" name="楕円 83"/>
        <xdr:cNvSpPr/>
      </xdr:nvSpPr>
      <xdr:spPr>
        <a:xfrm>
          <a:off x="1079500" y="621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165462</xdr:rowOff>
    </xdr:from>
    <xdr:ext cx="599010" cy="259045"/>
    <xdr:sp macro="" textlink="">
      <xdr:nvSpPr>
        <xdr:cNvPr id="85" name="テキスト ボックス 84"/>
        <xdr:cNvSpPr txBox="1"/>
      </xdr:nvSpPr>
      <xdr:spPr>
        <a:xfrm>
          <a:off x="830795" y="599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71977</xdr:rowOff>
    </xdr:from>
    <xdr:to>
      <xdr:col>24</xdr:col>
      <xdr:colOff>63500</xdr:colOff>
      <xdr:row>57</xdr:row>
      <xdr:rowOff>137749</xdr:rowOff>
    </xdr:to>
    <xdr:cxnSp macro="">
      <xdr:nvCxnSpPr>
        <xdr:cNvPr id="115" name="直線コネクタ 114"/>
        <xdr:cNvCxnSpPr/>
      </xdr:nvCxnSpPr>
      <xdr:spPr>
        <a:xfrm>
          <a:off x="3797300" y="9844627"/>
          <a:ext cx="838200" cy="6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71977</xdr:rowOff>
    </xdr:from>
    <xdr:to>
      <xdr:col>19</xdr:col>
      <xdr:colOff>177800</xdr:colOff>
      <xdr:row>58</xdr:row>
      <xdr:rowOff>13281</xdr:rowOff>
    </xdr:to>
    <xdr:cxnSp macro="">
      <xdr:nvCxnSpPr>
        <xdr:cNvPr id="118" name="直線コネクタ 117"/>
        <xdr:cNvCxnSpPr/>
      </xdr:nvCxnSpPr>
      <xdr:spPr>
        <a:xfrm flipV="1">
          <a:off x="2908300" y="9844627"/>
          <a:ext cx="889000" cy="11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153368</xdr:rowOff>
    </xdr:from>
    <xdr:ext cx="599010" cy="259045"/>
    <xdr:sp macro="" textlink="">
      <xdr:nvSpPr>
        <xdr:cNvPr id="120" name="テキスト ボックス 119"/>
        <xdr:cNvSpPr txBox="1"/>
      </xdr:nvSpPr>
      <xdr:spPr>
        <a:xfrm>
          <a:off x="3497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13281</xdr:rowOff>
    </xdr:from>
    <xdr:to>
      <xdr:col>15</xdr:col>
      <xdr:colOff>50800</xdr:colOff>
      <xdr:row>58</xdr:row>
      <xdr:rowOff>53861</xdr:rowOff>
    </xdr:to>
    <xdr:cxnSp macro="">
      <xdr:nvCxnSpPr>
        <xdr:cNvPr id="121" name="直線コネクタ 120"/>
        <xdr:cNvCxnSpPr/>
      </xdr:nvCxnSpPr>
      <xdr:spPr>
        <a:xfrm flipV="1">
          <a:off x="2019300" y="9957381"/>
          <a:ext cx="889000" cy="4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149160</xdr:rowOff>
    </xdr:from>
    <xdr:to>
      <xdr:col>10</xdr:col>
      <xdr:colOff>114300</xdr:colOff>
      <xdr:row>58</xdr:row>
      <xdr:rowOff>53861</xdr:rowOff>
    </xdr:to>
    <xdr:cxnSp macro="">
      <xdr:nvCxnSpPr>
        <xdr:cNvPr id="124" name="直線コネクタ 123"/>
        <xdr:cNvCxnSpPr/>
      </xdr:nvCxnSpPr>
      <xdr:spPr>
        <a:xfrm>
          <a:off x="1130300" y="9921810"/>
          <a:ext cx="889000" cy="7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64291</xdr:rowOff>
    </xdr:from>
    <xdr:ext cx="599010" cy="259045"/>
    <xdr:sp macro="" textlink="">
      <xdr:nvSpPr>
        <xdr:cNvPr id="128" name="テキスト ボックス 127"/>
        <xdr:cNvSpPr txBox="1"/>
      </xdr:nvSpPr>
      <xdr:spPr>
        <a:xfrm>
          <a:off x="830795" y="1000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86949</xdr:rowOff>
    </xdr:from>
    <xdr:to>
      <xdr:col>24</xdr:col>
      <xdr:colOff>114300</xdr:colOff>
      <xdr:row>58</xdr:row>
      <xdr:rowOff>17099</xdr:rowOff>
    </xdr:to>
    <xdr:sp macro="" textlink="">
      <xdr:nvSpPr>
        <xdr:cNvPr id="134" name="楕円 133"/>
        <xdr:cNvSpPr/>
      </xdr:nvSpPr>
      <xdr:spPr>
        <a:xfrm>
          <a:off x="4584700" y="985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65376</xdr:rowOff>
    </xdr:from>
    <xdr:ext cx="599010" cy="259045"/>
    <xdr:sp macro="" textlink="">
      <xdr:nvSpPr>
        <xdr:cNvPr id="135" name="物件費該当値テキスト"/>
        <xdr:cNvSpPr txBox="1"/>
      </xdr:nvSpPr>
      <xdr:spPr>
        <a:xfrm>
          <a:off x="4686300" y="983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21177</xdr:rowOff>
    </xdr:from>
    <xdr:to>
      <xdr:col>20</xdr:col>
      <xdr:colOff>38100</xdr:colOff>
      <xdr:row>57</xdr:row>
      <xdr:rowOff>122777</xdr:rowOff>
    </xdr:to>
    <xdr:sp macro="" textlink="">
      <xdr:nvSpPr>
        <xdr:cNvPr id="136" name="楕円 135"/>
        <xdr:cNvSpPr/>
      </xdr:nvSpPr>
      <xdr:spPr>
        <a:xfrm>
          <a:off x="3746500" y="979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139304</xdr:rowOff>
    </xdr:from>
    <xdr:ext cx="599010" cy="259045"/>
    <xdr:sp macro="" textlink="">
      <xdr:nvSpPr>
        <xdr:cNvPr id="137" name="テキスト ボックス 136"/>
        <xdr:cNvSpPr txBox="1"/>
      </xdr:nvSpPr>
      <xdr:spPr>
        <a:xfrm>
          <a:off x="3497795" y="956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133931</xdr:rowOff>
    </xdr:from>
    <xdr:to>
      <xdr:col>15</xdr:col>
      <xdr:colOff>101600</xdr:colOff>
      <xdr:row>58</xdr:row>
      <xdr:rowOff>64081</xdr:rowOff>
    </xdr:to>
    <xdr:sp macro="" textlink="">
      <xdr:nvSpPr>
        <xdr:cNvPr id="138" name="楕円 137"/>
        <xdr:cNvSpPr/>
      </xdr:nvSpPr>
      <xdr:spPr>
        <a:xfrm>
          <a:off x="2857500" y="990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55208</xdr:rowOff>
    </xdr:from>
    <xdr:ext cx="599010" cy="259045"/>
    <xdr:sp macro="" textlink="">
      <xdr:nvSpPr>
        <xdr:cNvPr id="139" name="テキスト ボックス 138"/>
        <xdr:cNvSpPr txBox="1"/>
      </xdr:nvSpPr>
      <xdr:spPr>
        <a:xfrm>
          <a:off x="2608795" y="999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3061</xdr:rowOff>
    </xdr:from>
    <xdr:to>
      <xdr:col>10</xdr:col>
      <xdr:colOff>165100</xdr:colOff>
      <xdr:row>58</xdr:row>
      <xdr:rowOff>104661</xdr:rowOff>
    </xdr:to>
    <xdr:sp macro="" textlink="">
      <xdr:nvSpPr>
        <xdr:cNvPr id="140" name="楕円 139"/>
        <xdr:cNvSpPr/>
      </xdr:nvSpPr>
      <xdr:spPr>
        <a:xfrm>
          <a:off x="1968500" y="99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95788</xdr:rowOff>
    </xdr:from>
    <xdr:ext cx="599010" cy="259045"/>
    <xdr:sp macro="" textlink="">
      <xdr:nvSpPr>
        <xdr:cNvPr id="141" name="テキスト ボックス 140"/>
        <xdr:cNvSpPr txBox="1"/>
      </xdr:nvSpPr>
      <xdr:spPr>
        <a:xfrm>
          <a:off x="1719795" y="1003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98360</xdr:rowOff>
    </xdr:from>
    <xdr:to>
      <xdr:col>6</xdr:col>
      <xdr:colOff>38100</xdr:colOff>
      <xdr:row>58</xdr:row>
      <xdr:rowOff>28510</xdr:rowOff>
    </xdr:to>
    <xdr:sp macro="" textlink="">
      <xdr:nvSpPr>
        <xdr:cNvPr id="142" name="楕円 141"/>
        <xdr:cNvSpPr/>
      </xdr:nvSpPr>
      <xdr:spPr>
        <a:xfrm>
          <a:off x="1079500" y="987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45037</xdr:rowOff>
    </xdr:from>
    <xdr:ext cx="599010" cy="259045"/>
    <xdr:sp macro="" textlink="">
      <xdr:nvSpPr>
        <xdr:cNvPr id="143" name="テキスト ボックス 142"/>
        <xdr:cNvSpPr txBox="1"/>
      </xdr:nvSpPr>
      <xdr:spPr>
        <a:xfrm>
          <a:off x="830795" y="964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156787</xdr:rowOff>
    </xdr:from>
    <xdr:to>
      <xdr:col>24</xdr:col>
      <xdr:colOff>63500</xdr:colOff>
      <xdr:row>78</xdr:row>
      <xdr:rowOff>136804</xdr:rowOff>
    </xdr:to>
    <xdr:cxnSp macro="">
      <xdr:nvCxnSpPr>
        <xdr:cNvPr id="172" name="直線コネクタ 171"/>
        <xdr:cNvCxnSpPr/>
      </xdr:nvCxnSpPr>
      <xdr:spPr>
        <a:xfrm>
          <a:off x="3797300" y="13358437"/>
          <a:ext cx="838200" cy="15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156787</xdr:rowOff>
    </xdr:from>
    <xdr:to>
      <xdr:col>19</xdr:col>
      <xdr:colOff>177800</xdr:colOff>
      <xdr:row>78</xdr:row>
      <xdr:rowOff>129166</xdr:rowOff>
    </xdr:to>
    <xdr:cxnSp macro="">
      <xdr:nvCxnSpPr>
        <xdr:cNvPr id="175" name="直線コネクタ 174"/>
        <xdr:cNvCxnSpPr/>
      </xdr:nvCxnSpPr>
      <xdr:spPr>
        <a:xfrm flipV="1">
          <a:off x="2908300" y="13358437"/>
          <a:ext cx="889000" cy="14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129166</xdr:rowOff>
    </xdr:from>
    <xdr:to>
      <xdr:col>15</xdr:col>
      <xdr:colOff>50800</xdr:colOff>
      <xdr:row>79</xdr:row>
      <xdr:rowOff>16751</xdr:rowOff>
    </xdr:to>
    <xdr:cxnSp macro="">
      <xdr:nvCxnSpPr>
        <xdr:cNvPr id="178" name="直線コネクタ 177"/>
        <xdr:cNvCxnSpPr/>
      </xdr:nvCxnSpPr>
      <xdr:spPr>
        <a:xfrm flipV="1">
          <a:off x="2019300" y="13502266"/>
          <a:ext cx="889000" cy="5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146462</xdr:rowOff>
    </xdr:from>
    <xdr:to>
      <xdr:col>10</xdr:col>
      <xdr:colOff>114300</xdr:colOff>
      <xdr:row>79</xdr:row>
      <xdr:rowOff>16751</xdr:rowOff>
    </xdr:to>
    <xdr:cxnSp macro="">
      <xdr:nvCxnSpPr>
        <xdr:cNvPr id="181" name="直線コネクタ 180"/>
        <xdr:cNvCxnSpPr/>
      </xdr:nvCxnSpPr>
      <xdr:spPr>
        <a:xfrm>
          <a:off x="1130300" y="13519562"/>
          <a:ext cx="889000" cy="4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86004</xdr:rowOff>
    </xdr:from>
    <xdr:to>
      <xdr:col>24</xdr:col>
      <xdr:colOff>114300</xdr:colOff>
      <xdr:row>79</xdr:row>
      <xdr:rowOff>16154</xdr:rowOff>
    </xdr:to>
    <xdr:sp macro="" textlink="">
      <xdr:nvSpPr>
        <xdr:cNvPr id="191" name="楕円 190"/>
        <xdr:cNvSpPr/>
      </xdr:nvSpPr>
      <xdr:spPr>
        <a:xfrm>
          <a:off x="4584700" y="1345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931</xdr:rowOff>
    </xdr:from>
    <xdr:ext cx="469744" cy="259045"/>
    <xdr:sp macro="" textlink="">
      <xdr:nvSpPr>
        <xdr:cNvPr id="192" name="維持補修費該当値テキスト"/>
        <xdr:cNvSpPr txBox="1"/>
      </xdr:nvSpPr>
      <xdr:spPr>
        <a:xfrm>
          <a:off x="4686300" y="1337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105987</xdr:rowOff>
    </xdr:from>
    <xdr:to>
      <xdr:col>20</xdr:col>
      <xdr:colOff>38100</xdr:colOff>
      <xdr:row>78</xdr:row>
      <xdr:rowOff>36137</xdr:rowOff>
    </xdr:to>
    <xdr:sp macro="" textlink="">
      <xdr:nvSpPr>
        <xdr:cNvPr id="193" name="楕円 192"/>
        <xdr:cNvSpPr/>
      </xdr:nvSpPr>
      <xdr:spPr>
        <a:xfrm>
          <a:off x="3746500" y="133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27264</xdr:rowOff>
    </xdr:from>
    <xdr:ext cx="534377" cy="259045"/>
    <xdr:sp macro="" textlink="">
      <xdr:nvSpPr>
        <xdr:cNvPr id="194" name="テキスト ボックス 193"/>
        <xdr:cNvSpPr txBox="1"/>
      </xdr:nvSpPr>
      <xdr:spPr>
        <a:xfrm>
          <a:off x="3530111" y="1340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78366</xdr:rowOff>
    </xdr:from>
    <xdr:to>
      <xdr:col>15</xdr:col>
      <xdr:colOff>101600</xdr:colOff>
      <xdr:row>79</xdr:row>
      <xdr:rowOff>8516</xdr:rowOff>
    </xdr:to>
    <xdr:sp macro="" textlink="">
      <xdr:nvSpPr>
        <xdr:cNvPr id="195" name="楕円 194"/>
        <xdr:cNvSpPr/>
      </xdr:nvSpPr>
      <xdr:spPr>
        <a:xfrm>
          <a:off x="2857500" y="1345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171093</xdr:rowOff>
    </xdr:from>
    <xdr:ext cx="469744" cy="259045"/>
    <xdr:sp macro="" textlink="">
      <xdr:nvSpPr>
        <xdr:cNvPr id="196" name="テキスト ボックス 195"/>
        <xdr:cNvSpPr txBox="1"/>
      </xdr:nvSpPr>
      <xdr:spPr>
        <a:xfrm>
          <a:off x="2673428" y="1354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137401</xdr:rowOff>
    </xdr:from>
    <xdr:to>
      <xdr:col>10</xdr:col>
      <xdr:colOff>165100</xdr:colOff>
      <xdr:row>79</xdr:row>
      <xdr:rowOff>67551</xdr:rowOff>
    </xdr:to>
    <xdr:sp macro="" textlink="">
      <xdr:nvSpPr>
        <xdr:cNvPr id="197" name="楕円 196"/>
        <xdr:cNvSpPr/>
      </xdr:nvSpPr>
      <xdr:spPr>
        <a:xfrm>
          <a:off x="1968500" y="1351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58678</xdr:rowOff>
    </xdr:from>
    <xdr:ext cx="469744" cy="259045"/>
    <xdr:sp macro="" textlink="">
      <xdr:nvSpPr>
        <xdr:cNvPr id="198" name="テキスト ボックス 197"/>
        <xdr:cNvSpPr txBox="1"/>
      </xdr:nvSpPr>
      <xdr:spPr>
        <a:xfrm>
          <a:off x="1784428" y="1360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95662</xdr:rowOff>
    </xdr:from>
    <xdr:to>
      <xdr:col>6</xdr:col>
      <xdr:colOff>38100</xdr:colOff>
      <xdr:row>79</xdr:row>
      <xdr:rowOff>25812</xdr:rowOff>
    </xdr:to>
    <xdr:sp macro="" textlink="">
      <xdr:nvSpPr>
        <xdr:cNvPr id="199" name="楕円 198"/>
        <xdr:cNvSpPr/>
      </xdr:nvSpPr>
      <xdr:spPr>
        <a:xfrm>
          <a:off x="1079500" y="1346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16939</xdr:rowOff>
    </xdr:from>
    <xdr:ext cx="469744" cy="259045"/>
    <xdr:sp macro="" textlink="">
      <xdr:nvSpPr>
        <xdr:cNvPr id="200" name="テキスト ボックス 199"/>
        <xdr:cNvSpPr txBox="1"/>
      </xdr:nvSpPr>
      <xdr:spPr>
        <a:xfrm>
          <a:off x="895428" y="13561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111325</xdr:rowOff>
    </xdr:from>
    <xdr:to>
      <xdr:col>24</xdr:col>
      <xdr:colOff>63500</xdr:colOff>
      <xdr:row>96</xdr:row>
      <xdr:rowOff>153597</xdr:rowOff>
    </xdr:to>
    <xdr:cxnSp macro="">
      <xdr:nvCxnSpPr>
        <xdr:cNvPr id="234" name="直線コネクタ 233"/>
        <xdr:cNvCxnSpPr/>
      </xdr:nvCxnSpPr>
      <xdr:spPr>
        <a:xfrm flipV="1">
          <a:off x="3797300" y="16399075"/>
          <a:ext cx="838200" cy="21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170218</xdr:rowOff>
    </xdr:from>
    <xdr:to>
      <xdr:col>19</xdr:col>
      <xdr:colOff>177800</xdr:colOff>
      <xdr:row>96</xdr:row>
      <xdr:rowOff>153597</xdr:rowOff>
    </xdr:to>
    <xdr:cxnSp macro="">
      <xdr:nvCxnSpPr>
        <xdr:cNvPr id="237" name="直線コネクタ 236"/>
        <xdr:cNvCxnSpPr/>
      </xdr:nvCxnSpPr>
      <xdr:spPr>
        <a:xfrm>
          <a:off x="2908300" y="16457968"/>
          <a:ext cx="889000" cy="15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39" name="テキスト ボックス 238"/>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170218</xdr:rowOff>
    </xdr:from>
    <xdr:to>
      <xdr:col>15</xdr:col>
      <xdr:colOff>50800</xdr:colOff>
      <xdr:row>98</xdr:row>
      <xdr:rowOff>46583</xdr:rowOff>
    </xdr:to>
    <xdr:cxnSp macro="">
      <xdr:nvCxnSpPr>
        <xdr:cNvPr id="240" name="直線コネクタ 239"/>
        <xdr:cNvCxnSpPr/>
      </xdr:nvCxnSpPr>
      <xdr:spPr>
        <a:xfrm flipV="1">
          <a:off x="2019300" y="16457968"/>
          <a:ext cx="889000" cy="39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2" name="テキスト ボックス 241"/>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46583</xdr:rowOff>
    </xdr:from>
    <xdr:to>
      <xdr:col>10</xdr:col>
      <xdr:colOff>114300</xdr:colOff>
      <xdr:row>98</xdr:row>
      <xdr:rowOff>78911</xdr:rowOff>
    </xdr:to>
    <xdr:cxnSp macro="">
      <xdr:nvCxnSpPr>
        <xdr:cNvPr id="243" name="直線コネクタ 242"/>
        <xdr:cNvCxnSpPr/>
      </xdr:nvCxnSpPr>
      <xdr:spPr>
        <a:xfrm flipV="1">
          <a:off x="1130300" y="16848683"/>
          <a:ext cx="889000" cy="3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5" name="テキスト ボックス 244"/>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118806</xdr:rowOff>
    </xdr:from>
    <xdr:ext cx="534377" cy="259045"/>
    <xdr:sp macro="" textlink="">
      <xdr:nvSpPr>
        <xdr:cNvPr id="247" name="テキスト ボックス 246"/>
        <xdr:cNvSpPr txBox="1"/>
      </xdr:nvSpPr>
      <xdr:spPr>
        <a:xfrm>
          <a:off x="863111" y="16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60525</xdr:rowOff>
    </xdr:from>
    <xdr:to>
      <xdr:col>24</xdr:col>
      <xdr:colOff>114300</xdr:colOff>
      <xdr:row>95</xdr:row>
      <xdr:rowOff>162125</xdr:rowOff>
    </xdr:to>
    <xdr:sp macro="" textlink="">
      <xdr:nvSpPr>
        <xdr:cNvPr id="253" name="楕円 252"/>
        <xdr:cNvSpPr/>
      </xdr:nvSpPr>
      <xdr:spPr>
        <a:xfrm>
          <a:off x="4584700" y="1634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38952</xdr:rowOff>
    </xdr:from>
    <xdr:ext cx="599010" cy="259045"/>
    <xdr:sp macro="" textlink="">
      <xdr:nvSpPr>
        <xdr:cNvPr id="254" name="扶助費該当値テキスト"/>
        <xdr:cNvSpPr txBox="1"/>
      </xdr:nvSpPr>
      <xdr:spPr>
        <a:xfrm>
          <a:off x="4686300" y="1632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102797</xdr:rowOff>
    </xdr:from>
    <xdr:to>
      <xdr:col>20</xdr:col>
      <xdr:colOff>38100</xdr:colOff>
      <xdr:row>97</xdr:row>
      <xdr:rowOff>32947</xdr:rowOff>
    </xdr:to>
    <xdr:sp macro="" textlink="">
      <xdr:nvSpPr>
        <xdr:cNvPr id="255" name="楕円 254"/>
        <xdr:cNvSpPr/>
      </xdr:nvSpPr>
      <xdr:spPr>
        <a:xfrm>
          <a:off x="3746500" y="1656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24074</xdr:rowOff>
    </xdr:from>
    <xdr:ext cx="534377" cy="259045"/>
    <xdr:sp macro="" textlink="">
      <xdr:nvSpPr>
        <xdr:cNvPr id="256" name="テキスト ボックス 255"/>
        <xdr:cNvSpPr txBox="1"/>
      </xdr:nvSpPr>
      <xdr:spPr>
        <a:xfrm>
          <a:off x="3530111" y="1665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119418</xdr:rowOff>
    </xdr:from>
    <xdr:to>
      <xdr:col>15</xdr:col>
      <xdr:colOff>101600</xdr:colOff>
      <xdr:row>96</xdr:row>
      <xdr:rowOff>49568</xdr:rowOff>
    </xdr:to>
    <xdr:sp macro="" textlink="">
      <xdr:nvSpPr>
        <xdr:cNvPr id="257" name="楕円 256"/>
        <xdr:cNvSpPr/>
      </xdr:nvSpPr>
      <xdr:spPr>
        <a:xfrm>
          <a:off x="2857500" y="164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40695</xdr:rowOff>
    </xdr:from>
    <xdr:ext cx="534377" cy="259045"/>
    <xdr:sp macro="" textlink="">
      <xdr:nvSpPr>
        <xdr:cNvPr id="258" name="テキスト ボックス 257"/>
        <xdr:cNvSpPr txBox="1"/>
      </xdr:nvSpPr>
      <xdr:spPr>
        <a:xfrm>
          <a:off x="2641111" y="1649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167233</xdr:rowOff>
    </xdr:from>
    <xdr:to>
      <xdr:col>10</xdr:col>
      <xdr:colOff>165100</xdr:colOff>
      <xdr:row>98</xdr:row>
      <xdr:rowOff>97383</xdr:rowOff>
    </xdr:to>
    <xdr:sp macro="" textlink="">
      <xdr:nvSpPr>
        <xdr:cNvPr id="259" name="楕円 258"/>
        <xdr:cNvSpPr/>
      </xdr:nvSpPr>
      <xdr:spPr>
        <a:xfrm>
          <a:off x="1968500" y="1679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88510</xdr:rowOff>
    </xdr:from>
    <xdr:ext cx="534377" cy="259045"/>
    <xdr:sp macro="" textlink="">
      <xdr:nvSpPr>
        <xdr:cNvPr id="260" name="テキスト ボックス 259"/>
        <xdr:cNvSpPr txBox="1"/>
      </xdr:nvSpPr>
      <xdr:spPr>
        <a:xfrm>
          <a:off x="1752111" y="168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28111</xdr:rowOff>
    </xdr:from>
    <xdr:to>
      <xdr:col>6</xdr:col>
      <xdr:colOff>38100</xdr:colOff>
      <xdr:row>98</xdr:row>
      <xdr:rowOff>129711</xdr:rowOff>
    </xdr:to>
    <xdr:sp macro="" textlink="">
      <xdr:nvSpPr>
        <xdr:cNvPr id="261" name="楕円 260"/>
        <xdr:cNvSpPr/>
      </xdr:nvSpPr>
      <xdr:spPr>
        <a:xfrm>
          <a:off x="1079500" y="1683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120838</xdr:rowOff>
    </xdr:from>
    <xdr:ext cx="534377" cy="259045"/>
    <xdr:sp macro="" textlink="">
      <xdr:nvSpPr>
        <xdr:cNvPr id="262" name="テキスト ボックス 261"/>
        <xdr:cNvSpPr txBox="1"/>
      </xdr:nvSpPr>
      <xdr:spPr>
        <a:xfrm>
          <a:off x="863111" y="1692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45101</xdr:rowOff>
    </xdr:from>
    <xdr:to>
      <xdr:col>55</xdr:col>
      <xdr:colOff>0</xdr:colOff>
      <xdr:row>37</xdr:row>
      <xdr:rowOff>4488</xdr:rowOff>
    </xdr:to>
    <xdr:cxnSp macro="">
      <xdr:nvCxnSpPr>
        <xdr:cNvPr id="289" name="直線コネクタ 288"/>
        <xdr:cNvCxnSpPr/>
      </xdr:nvCxnSpPr>
      <xdr:spPr>
        <a:xfrm>
          <a:off x="9639300" y="6217301"/>
          <a:ext cx="838200" cy="13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45101</xdr:rowOff>
    </xdr:from>
    <xdr:to>
      <xdr:col>50</xdr:col>
      <xdr:colOff>114300</xdr:colOff>
      <xdr:row>36</xdr:row>
      <xdr:rowOff>160402</xdr:rowOff>
    </xdr:to>
    <xdr:cxnSp macro="">
      <xdr:nvCxnSpPr>
        <xdr:cNvPr id="292" name="直線コネクタ 291"/>
        <xdr:cNvCxnSpPr/>
      </xdr:nvCxnSpPr>
      <xdr:spPr>
        <a:xfrm flipV="1">
          <a:off x="8750300" y="6217301"/>
          <a:ext cx="889000" cy="11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66303</xdr:rowOff>
    </xdr:from>
    <xdr:to>
      <xdr:col>45</xdr:col>
      <xdr:colOff>177800</xdr:colOff>
      <xdr:row>36</xdr:row>
      <xdr:rowOff>160402</xdr:rowOff>
    </xdr:to>
    <xdr:cxnSp macro="">
      <xdr:nvCxnSpPr>
        <xdr:cNvPr id="295" name="直線コネクタ 294"/>
        <xdr:cNvCxnSpPr/>
      </xdr:nvCxnSpPr>
      <xdr:spPr>
        <a:xfrm>
          <a:off x="7861300" y="6067053"/>
          <a:ext cx="889000" cy="26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66303</xdr:rowOff>
    </xdr:from>
    <xdr:to>
      <xdr:col>41</xdr:col>
      <xdr:colOff>50800</xdr:colOff>
      <xdr:row>37</xdr:row>
      <xdr:rowOff>64369</xdr:rowOff>
    </xdr:to>
    <xdr:cxnSp macro="">
      <xdr:nvCxnSpPr>
        <xdr:cNvPr id="298" name="直線コネクタ 297"/>
        <xdr:cNvCxnSpPr/>
      </xdr:nvCxnSpPr>
      <xdr:spPr>
        <a:xfrm flipV="1">
          <a:off x="6972300" y="6067053"/>
          <a:ext cx="889000" cy="34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300" name="テキスト ボックス 299"/>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125138</xdr:rowOff>
    </xdr:from>
    <xdr:to>
      <xdr:col>55</xdr:col>
      <xdr:colOff>50800</xdr:colOff>
      <xdr:row>37</xdr:row>
      <xdr:rowOff>55288</xdr:rowOff>
    </xdr:to>
    <xdr:sp macro="" textlink="">
      <xdr:nvSpPr>
        <xdr:cNvPr id="308" name="楕円 307"/>
        <xdr:cNvSpPr/>
      </xdr:nvSpPr>
      <xdr:spPr>
        <a:xfrm>
          <a:off x="10426700" y="62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40065</xdr:rowOff>
    </xdr:from>
    <xdr:ext cx="599010" cy="259045"/>
    <xdr:sp macro="" textlink="">
      <xdr:nvSpPr>
        <xdr:cNvPr id="309" name="補助費等該当値テキスト"/>
        <xdr:cNvSpPr txBox="1"/>
      </xdr:nvSpPr>
      <xdr:spPr>
        <a:xfrm>
          <a:off x="10528300" y="621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165751</xdr:rowOff>
    </xdr:from>
    <xdr:to>
      <xdr:col>50</xdr:col>
      <xdr:colOff>165100</xdr:colOff>
      <xdr:row>36</xdr:row>
      <xdr:rowOff>95901</xdr:rowOff>
    </xdr:to>
    <xdr:sp macro="" textlink="">
      <xdr:nvSpPr>
        <xdr:cNvPr id="310" name="楕円 309"/>
        <xdr:cNvSpPr/>
      </xdr:nvSpPr>
      <xdr:spPr>
        <a:xfrm>
          <a:off x="9588500" y="616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87028</xdr:rowOff>
    </xdr:from>
    <xdr:ext cx="599010" cy="259045"/>
    <xdr:sp macro="" textlink="">
      <xdr:nvSpPr>
        <xdr:cNvPr id="311" name="テキスト ボックス 310"/>
        <xdr:cNvSpPr txBox="1"/>
      </xdr:nvSpPr>
      <xdr:spPr>
        <a:xfrm>
          <a:off x="9339795" y="625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109602</xdr:rowOff>
    </xdr:from>
    <xdr:to>
      <xdr:col>46</xdr:col>
      <xdr:colOff>38100</xdr:colOff>
      <xdr:row>37</xdr:row>
      <xdr:rowOff>39752</xdr:rowOff>
    </xdr:to>
    <xdr:sp macro="" textlink="">
      <xdr:nvSpPr>
        <xdr:cNvPr id="312" name="楕円 311"/>
        <xdr:cNvSpPr/>
      </xdr:nvSpPr>
      <xdr:spPr>
        <a:xfrm>
          <a:off x="8699500" y="628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30879</xdr:rowOff>
    </xdr:from>
    <xdr:ext cx="599010" cy="259045"/>
    <xdr:sp macro="" textlink="">
      <xdr:nvSpPr>
        <xdr:cNvPr id="313" name="テキスト ボックス 312"/>
        <xdr:cNvSpPr txBox="1"/>
      </xdr:nvSpPr>
      <xdr:spPr>
        <a:xfrm>
          <a:off x="8450795" y="63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15503</xdr:rowOff>
    </xdr:from>
    <xdr:to>
      <xdr:col>41</xdr:col>
      <xdr:colOff>101600</xdr:colOff>
      <xdr:row>35</xdr:row>
      <xdr:rowOff>117103</xdr:rowOff>
    </xdr:to>
    <xdr:sp macro="" textlink="">
      <xdr:nvSpPr>
        <xdr:cNvPr id="314" name="楕円 313"/>
        <xdr:cNvSpPr/>
      </xdr:nvSpPr>
      <xdr:spPr>
        <a:xfrm>
          <a:off x="7810500" y="601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108230</xdr:rowOff>
    </xdr:from>
    <xdr:ext cx="599010" cy="259045"/>
    <xdr:sp macro="" textlink="">
      <xdr:nvSpPr>
        <xdr:cNvPr id="315" name="テキスト ボックス 314"/>
        <xdr:cNvSpPr txBox="1"/>
      </xdr:nvSpPr>
      <xdr:spPr>
        <a:xfrm>
          <a:off x="7561795" y="610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13569</xdr:rowOff>
    </xdr:from>
    <xdr:to>
      <xdr:col>36</xdr:col>
      <xdr:colOff>165100</xdr:colOff>
      <xdr:row>37</xdr:row>
      <xdr:rowOff>115169</xdr:rowOff>
    </xdr:to>
    <xdr:sp macro="" textlink="">
      <xdr:nvSpPr>
        <xdr:cNvPr id="316" name="楕円 315"/>
        <xdr:cNvSpPr/>
      </xdr:nvSpPr>
      <xdr:spPr>
        <a:xfrm>
          <a:off x="6921500" y="635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106296</xdr:rowOff>
    </xdr:from>
    <xdr:ext cx="599010" cy="259045"/>
    <xdr:sp macro="" textlink="">
      <xdr:nvSpPr>
        <xdr:cNvPr id="317" name="テキスト ボックス 316"/>
        <xdr:cNvSpPr txBox="1"/>
      </xdr:nvSpPr>
      <xdr:spPr>
        <a:xfrm>
          <a:off x="6672795" y="644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79812</xdr:rowOff>
    </xdr:from>
    <xdr:to>
      <xdr:col>55</xdr:col>
      <xdr:colOff>0</xdr:colOff>
      <xdr:row>57</xdr:row>
      <xdr:rowOff>49434</xdr:rowOff>
    </xdr:to>
    <xdr:cxnSp macro="">
      <xdr:nvCxnSpPr>
        <xdr:cNvPr id="350" name="直線コネクタ 349"/>
        <xdr:cNvCxnSpPr/>
      </xdr:nvCxnSpPr>
      <xdr:spPr>
        <a:xfrm>
          <a:off x="9639300" y="9509562"/>
          <a:ext cx="838200" cy="31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79812</xdr:rowOff>
    </xdr:from>
    <xdr:to>
      <xdr:col>50</xdr:col>
      <xdr:colOff>114300</xdr:colOff>
      <xdr:row>56</xdr:row>
      <xdr:rowOff>106733</xdr:rowOff>
    </xdr:to>
    <xdr:cxnSp macro="">
      <xdr:nvCxnSpPr>
        <xdr:cNvPr id="353" name="直線コネクタ 352"/>
        <xdr:cNvCxnSpPr/>
      </xdr:nvCxnSpPr>
      <xdr:spPr>
        <a:xfrm flipV="1">
          <a:off x="8750300" y="9509562"/>
          <a:ext cx="889000" cy="19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110884</xdr:rowOff>
    </xdr:from>
    <xdr:ext cx="599010" cy="259045"/>
    <xdr:sp macro="" textlink="">
      <xdr:nvSpPr>
        <xdr:cNvPr id="355" name="テキスト ボックス 354"/>
        <xdr:cNvSpPr txBox="1"/>
      </xdr:nvSpPr>
      <xdr:spPr>
        <a:xfrm>
          <a:off x="9339795" y="971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106733</xdr:rowOff>
    </xdr:from>
    <xdr:to>
      <xdr:col>45</xdr:col>
      <xdr:colOff>177800</xdr:colOff>
      <xdr:row>56</xdr:row>
      <xdr:rowOff>160262</xdr:rowOff>
    </xdr:to>
    <xdr:cxnSp macro="">
      <xdr:nvCxnSpPr>
        <xdr:cNvPr id="356" name="直線コネクタ 355"/>
        <xdr:cNvCxnSpPr/>
      </xdr:nvCxnSpPr>
      <xdr:spPr>
        <a:xfrm flipV="1">
          <a:off x="7861300" y="9707933"/>
          <a:ext cx="889000" cy="5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124558</xdr:rowOff>
    </xdr:from>
    <xdr:to>
      <xdr:col>41</xdr:col>
      <xdr:colOff>50800</xdr:colOff>
      <xdr:row>56</xdr:row>
      <xdr:rowOff>160262</xdr:rowOff>
    </xdr:to>
    <xdr:cxnSp macro="">
      <xdr:nvCxnSpPr>
        <xdr:cNvPr id="359" name="直線コネクタ 358"/>
        <xdr:cNvCxnSpPr/>
      </xdr:nvCxnSpPr>
      <xdr:spPr>
        <a:xfrm>
          <a:off x="6972300" y="9382858"/>
          <a:ext cx="889000" cy="37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152269</xdr:rowOff>
    </xdr:from>
    <xdr:ext cx="599010" cy="259045"/>
    <xdr:sp macro="" textlink="">
      <xdr:nvSpPr>
        <xdr:cNvPr id="363" name="テキスト ボックス 362"/>
        <xdr:cNvSpPr txBox="1"/>
      </xdr:nvSpPr>
      <xdr:spPr>
        <a:xfrm>
          <a:off x="6672795" y="975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170084</xdr:rowOff>
    </xdr:from>
    <xdr:to>
      <xdr:col>55</xdr:col>
      <xdr:colOff>50800</xdr:colOff>
      <xdr:row>57</xdr:row>
      <xdr:rowOff>100234</xdr:rowOff>
    </xdr:to>
    <xdr:sp macro="" textlink="">
      <xdr:nvSpPr>
        <xdr:cNvPr id="369" name="楕円 368"/>
        <xdr:cNvSpPr/>
      </xdr:nvSpPr>
      <xdr:spPr>
        <a:xfrm>
          <a:off x="10426700" y="977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148511</xdr:rowOff>
    </xdr:from>
    <xdr:ext cx="599010" cy="259045"/>
    <xdr:sp macro="" textlink="">
      <xdr:nvSpPr>
        <xdr:cNvPr id="370" name="普通建設事業費該当値テキスト"/>
        <xdr:cNvSpPr txBox="1"/>
      </xdr:nvSpPr>
      <xdr:spPr>
        <a:xfrm>
          <a:off x="10528300" y="974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29012</xdr:rowOff>
    </xdr:from>
    <xdr:to>
      <xdr:col>50</xdr:col>
      <xdr:colOff>165100</xdr:colOff>
      <xdr:row>55</xdr:row>
      <xdr:rowOff>130612</xdr:rowOff>
    </xdr:to>
    <xdr:sp macro="" textlink="">
      <xdr:nvSpPr>
        <xdr:cNvPr id="371" name="楕円 370"/>
        <xdr:cNvSpPr/>
      </xdr:nvSpPr>
      <xdr:spPr>
        <a:xfrm>
          <a:off x="9588500" y="945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147139</xdr:rowOff>
    </xdr:from>
    <xdr:ext cx="599010" cy="259045"/>
    <xdr:sp macro="" textlink="">
      <xdr:nvSpPr>
        <xdr:cNvPr id="372" name="テキスト ボックス 371"/>
        <xdr:cNvSpPr txBox="1"/>
      </xdr:nvSpPr>
      <xdr:spPr>
        <a:xfrm>
          <a:off x="9339795" y="923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55933</xdr:rowOff>
    </xdr:from>
    <xdr:to>
      <xdr:col>46</xdr:col>
      <xdr:colOff>38100</xdr:colOff>
      <xdr:row>56</xdr:row>
      <xdr:rowOff>157533</xdr:rowOff>
    </xdr:to>
    <xdr:sp macro="" textlink="">
      <xdr:nvSpPr>
        <xdr:cNvPr id="373" name="楕円 372"/>
        <xdr:cNvSpPr/>
      </xdr:nvSpPr>
      <xdr:spPr>
        <a:xfrm>
          <a:off x="8699500" y="965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148660</xdr:rowOff>
    </xdr:from>
    <xdr:ext cx="599010" cy="259045"/>
    <xdr:sp macro="" textlink="">
      <xdr:nvSpPr>
        <xdr:cNvPr id="374" name="テキスト ボックス 373"/>
        <xdr:cNvSpPr txBox="1"/>
      </xdr:nvSpPr>
      <xdr:spPr>
        <a:xfrm>
          <a:off x="8450795" y="974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109462</xdr:rowOff>
    </xdr:from>
    <xdr:to>
      <xdr:col>41</xdr:col>
      <xdr:colOff>101600</xdr:colOff>
      <xdr:row>57</xdr:row>
      <xdr:rowOff>39612</xdr:rowOff>
    </xdr:to>
    <xdr:sp macro="" textlink="">
      <xdr:nvSpPr>
        <xdr:cNvPr id="375" name="楕円 374"/>
        <xdr:cNvSpPr/>
      </xdr:nvSpPr>
      <xdr:spPr>
        <a:xfrm>
          <a:off x="7810500" y="971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30739</xdr:rowOff>
    </xdr:from>
    <xdr:ext cx="599010" cy="259045"/>
    <xdr:sp macro="" textlink="">
      <xdr:nvSpPr>
        <xdr:cNvPr id="376" name="テキスト ボックス 375"/>
        <xdr:cNvSpPr txBox="1"/>
      </xdr:nvSpPr>
      <xdr:spPr>
        <a:xfrm>
          <a:off x="7561795" y="980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73758</xdr:rowOff>
    </xdr:from>
    <xdr:to>
      <xdr:col>36</xdr:col>
      <xdr:colOff>165100</xdr:colOff>
      <xdr:row>55</xdr:row>
      <xdr:rowOff>3908</xdr:rowOff>
    </xdr:to>
    <xdr:sp macro="" textlink="">
      <xdr:nvSpPr>
        <xdr:cNvPr id="377" name="楕円 376"/>
        <xdr:cNvSpPr/>
      </xdr:nvSpPr>
      <xdr:spPr>
        <a:xfrm>
          <a:off x="6921500" y="933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20435</xdr:rowOff>
    </xdr:from>
    <xdr:ext cx="599010" cy="259045"/>
    <xdr:sp macro="" textlink="">
      <xdr:nvSpPr>
        <xdr:cNvPr id="378" name="テキスト ボックス 377"/>
        <xdr:cNvSpPr txBox="1"/>
      </xdr:nvSpPr>
      <xdr:spPr>
        <a:xfrm>
          <a:off x="6672795" y="910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77429</xdr:rowOff>
    </xdr:from>
    <xdr:to>
      <xdr:col>55</xdr:col>
      <xdr:colOff>0</xdr:colOff>
      <xdr:row>78</xdr:row>
      <xdr:rowOff>119661</xdr:rowOff>
    </xdr:to>
    <xdr:cxnSp macro="">
      <xdr:nvCxnSpPr>
        <xdr:cNvPr id="405" name="直線コネクタ 404"/>
        <xdr:cNvCxnSpPr/>
      </xdr:nvCxnSpPr>
      <xdr:spPr>
        <a:xfrm>
          <a:off x="9639300" y="13450529"/>
          <a:ext cx="838200" cy="4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153141</xdr:rowOff>
    </xdr:from>
    <xdr:to>
      <xdr:col>50</xdr:col>
      <xdr:colOff>114300</xdr:colOff>
      <xdr:row>78</xdr:row>
      <xdr:rowOff>77429</xdr:rowOff>
    </xdr:to>
    <xdr:cxnSp macro="">
      <xdr:nvCxnSpPr>
        <xdr:cNvPr id="408" name="直線コネクタ 407"/>
        <xdr:cNvCxnSpPr/>
      </xdr:nvCxnSpPr>
      <xdr:spPr>
        <a:xfrm>
          <a:off x="8750300" y="13354791"/>
          <a:ext cx="889000" cy="9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153141</xdr:rowOff>
    </xdr:from>
    <xdr:to>
      <xdr:col>45</xdr:col>
      <xdr:colOff>177800</xdr:colOff>
      <xdr:row>78</xdr:row>
      <xdr:rowOff>132979</xdr:rowOff>
    </xdr:to>
    <xdr:cxnSp macro="">
      <xdr:nvCxnSpPr>
        <xdr:cNvPr id="411" name="直線コネクタ 410"/>
        <xdr:cNvCxnSpPr/>
      </xdr:nvCxnSpPr>
      <xdr:spPr>
        <a:xfrm flipV="1">
          <a:off x="7861300" y="13354791"/>
          <a:ext cx="889000" cy="15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105186</xdr:rowOff>
    </xdr:from>
    <xdr:to>
      <xdr:col>41</xdr:col>
      <xdr:colOff>50800</xdr:colOff>
      <xdr:row>78</xdr:row>
      <xdr:rowOff>132979</xdr:rowOff>
    </xdr:to>
    <xdr:cxnSp macro="">
      <xdr:nvCxnSpPr>
        <xdr:cNvPr id="414" name="直線コネクタ 413"/>
        <xdr:cNvCxnSpPr/>
      </xdr:nvCxnSpPr>
      <xdr:spPr>
        <a:xfrm>
          <a:off x="6972300" y="13478286"/>
          <a:ext cx="889000" cy="2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8" name="テキスト ボックス 417"/>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68861</xdr:rowOff>
    </xdr:from>
    <xdr:to>
      <xdr:col>55</xdr:col>
      <xdr:colOff>50800</xdr:colOff>
      <xdr:row>78</xdr:row>
      <xdr:rowOff>170461</xdr:rowOff>
    </xdr:to>
    <xdr:sp macro="" textlink="">
      <xdr:nvSpPr>
        <xdr:cNvPr id="424" name="楕円 423"/>
        <xdr:cNvSpPr/>
      </xdr:nvSpPr>
      <xdr:spPr>
        <a:xfrm>
          <a:off x="10426700" y="1344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155238</xdr:rowOff>
    </xdr:from>
    <xdr:ext cx="469744" cy="259045"/>
    <xdr:sp macro="" textlink="">
      <xdr:nvSpPr>
        <xdr:cNvPr id="425" name="普通建設事業費 （ うち新規整備　）該当値テキスト"/>
        <xdr:cNvSpPr txBox="1"/>
      </xdr:nvSpPr>
      <xdr:spPr>
        <a:xfrm>
          <a:off x="10528300" y="133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26629</xdr:rowOff>
    </xdr:from>
    <xdr:to>
      <xdr:col>50</xdr:col>
      <xdr:colOff>165100</xdr:colOff>
      <xdr:row>78</xdr:row>
      <xdr:rowOff>128229</xdr:rowOff>
    </xdr:to>
    <xdr:sp macro="" textlink="">
      <xdr:nvSpPr>
        <xdr:cNvPr id="426" name="楕円 425"/>
        <xdr:cNvSpPr/>
      </xdr:nvSpPr>
      <xdr:spPr>
        <a:xfrm>
          <a:off x="9588500" y="1339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119356</xdr:rowOff>
    </xdr:from>
    <xdr:ext cx="534377" cy="259045"/>
    <xdr:sp macro="" textlink="">
      <xdr:nvSpPr>
        <xdr:cNvPr id="427" name="テキスト ボックス 426"/>
        <xdr:cNvSpPr txBox="1"/>
      </xdr:nvSpPr>
      <xdr:spPr>
        <a:xfrm>
          <a:off x="9372111" y="1349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102341</xdr:rowOff>
    </xdr:from>
    <xdr:to>
      <xdr:col>46</xdr:col>
      <xdr:colOff>38100</xdr:colOff>
      <xdr:row>78</xdr:row>
      <xdr:rowOff>32491</xdr:rowOff>
    </xdr:to>
    <xdr:sp macro="" textlink="">
      <xdr:nvSpPr>
        <xdr:cNvPr id="428" name="楕円 427"/>
        <xdr:cNvSpPr/>
      </xdr:nvSpPr>
      <xdr:spPr>
        <a:xfrm>
          <a:off x="8699500" y="1330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23618</xdr:rowOff>
    </xdr:from>
    <xdr:ext cx="534377" cy="259045"/>
    <xdr:sp macro="" textlink="">
      <xdr:nvSpPr>
        <xdr:cNvPr id="429" name="テキスト ボックス 428"/>
        <xdr:cNvSpPr txBox="1"/>
      </xdr:nvSpPr>
      <xdr:spPr>
        <a:xfrm>
          <a:off x="8483111" y="1339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82179</xdr:rowOff>
    </xdr:from>
    <xdr:to>
      <xdr:col>41</xdr:col>
      <xdr:colOff>101600</xdr:colOff>
      <xdr:row>79</xdr:row>
      <xdr:rowOff>12329</xdr:rowOff>
    </xdr:to>
    <xdr:sp macro="" textlink="">
      <xdr:nvSpPr>
        <xdr:cNvPr id="430" name="楕円 429"/>
        <xdr:cNvSpPr/>
      </xdr:nvSpPr>
      <xdr:spPr>
        <a:xfrm>
          <a:off x="7810500" y="1345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3456</xdr:rowOff>
    </xdr:from>
    <xdr:ext cx="469744" cy="259045"/>
    <xdr:sp macro="" textlink="">
      <xdr:nvSpPr>
        <xdr:cNvPr id="431" name="テキスト ボックス 430"/>
        <xdr:cNvSpPr txBox="1"/>
      </xdr:nvSpPr>
      <xdr:spPr>
        <a:xfrm>
          <a:off x="7626428" y="1354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54386</xdr:rowOff>
    </xdr:from>
    <xdr:to>
      <xdr:col>36</xdr:col>
      <xdr:colOff>165100</xdr:colOff>
      <xdr:row>78</xdr:row>
      <xdr:rowOff>155986</xdr:rowOff>
    </xdr:to>
    <xdr:sp macro="" textlink="">
      <xdr:nvSpPr>
        <xdr:cNvPr id="432" name="楕円 431"/>
        <xdr:cNvSpPr/>
      </xdr:nvSpPr>
      <xdr:spPr>
        <a:xfrm>
          <a:off x="6921500" y="134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147113</xdr:rowOff>
    </xdr:from>
    <xdr:ext cx="469744" cy="259045"/>
    <xdr:sp macro="" textlink="">
      <xdr:nvSpPr>
        <xdr:cNvPr id="433" name="テキスト ボックス 432"/>
        <xdr:cNvSpPr txBox="1"/>
      </xdr:nvSpPr>
      <xdr:spPr>
        <a:xfrm>
          <a:off x="6737428" y="1352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28803</xdr:rowOff>
    </xdr:from>
    <xdr:to>
      <xdr:col>55</xdr:col>
      <xdr:colOff>0</xdr:colOff>
      <xdr:row>96</xdr:row>
      <xdr:rowOff>62998</xdr:rowOff>
    </xdr:to>
    <xdr:cxnSp macro="">
      <xdr:nvCxnSpPr>
        <xdr:cNvPr id="462" name="直線コネクタ 461"/>
        <xdr:cNvCxnSpPr/>
      </xdr:nvCxnSpPr>
      <xdr:spPr>
        <a:xfrm>
          <a:off x="9639300" y="16145103"/>
          <a:ext cx="838200" cy="37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68924</xdr:rowOff>
    </xdr:from>
    <xdr:ext cx="599010" cy="259045"/>
    <xdr:sp macro="" textlink="">
      <xdr:nvSpPr>
        <xdr:cNvPr id="463" name="普通建設事業費 （ うち更新整備　）平均値テキスト"/>
        <xdr:cNvSpPr txBox="1"/>
      </xdr:nvSpPr>
      <xdr:spPr>
        <a:xfrm>
          <a:off x="10528300" y="16528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28803</xdr:rowOff>
    </xdr:from>
    <xdr:to>
      <xdr:col>50</xdr:col>
      <xdr:colOff>114300</xdr:colOff>
      <xdr:row>96</xdr:row>
      <xdr:rowOff>16473</xdr:rowOff>
    </xdr:to>
    <xdr:cxnSp macro="">
      <xdr:nvCxnSpPr>
        <xdr:cNvPr id="465" name="直線コネクタ 464"/>
        <xdr:cNvCxnSpPr/>
      </xdr:nvCxnSpPr>
      <xdr:spPr>
        <a:xfrm flipV="1">
          <a:off x="8750300" y="16145103"/>
          <a:ext cx="889000" cy="33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3002</xdr:rowOff>
    </xdr:from>
    <xdr:ext cx="599010" cy="259045"/>
    <xdr:sp macro="" textlink="">
      <xdr:nvSpPr>
        <xdr:cNvPr id="467" name="テキスト ボックス 466"/>
        <xdr:cNvSpPr txBox="1"/>
      </xdr:nvSpPr>
      <xdr:spPr>
        <a:xfrm>
          <a:off x="9339795" y="1663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132507</xdr:rowOff>
    </xdr:from>
    <xdr:to>
      <xdr:col>45</xdr:col>
      <xdr:colOff>177800</xdr:colOff>
      <xdr:row>96</xdr:row>
      <xdr:rowOff>16473</xdr:rowOff>
    </xdr:to>
    <xdr:cxnSp macro="">
      <xdr:nvCxnSpPr>
        <xdr:cNvPr id="468" name="直線コネクタ 467"/>
        <xdr:cNvCxnSpPr/>
      </xdr:nvCxnSpPr>
      <xdr:spPr>
        <a:xfrm>
          <a:off x="7861300" y="16420257"/>
          <a:ext cx="889000" cy="5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23246</xdr:rowOff>
    </xdr:from>
    <xdr:ext cx="599010" cy="259045"/>
    <xdr:sp macro="" textlink="">
      <xdr:nvSpPr>
        <xdr:cNvPr id="470" name="テキスト ボックス 469"/>
        <xdr:cNvSpPr txBox="1"/>
      </xdr:nvSpPr>
      <xdr:spPr>
        <a:xfrm>
          <a:off x="8450795" y="1665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31020</xdr:rowOff>
    </xdr:from>
    <xdr:to>
      <xdr:col>41</xdr:col>
      <xdr:colOff>50800</xdr:colOff>
      <xdr:row>95</xdr:row>
      <xdr:rowOff>132507</xdr:rowOff>
    </xdr:to>
    <xdr:cxnSp macro="">
      <xdr:nvCxnSpPr>
        <xdr:cNvPr id="471" name="直線コネクタ 470"/>
        <xdr:cNvCxnSpPr/>
      </xdr:nvCxnSpPr>
      <xdr:spPr>
        <a:xfrm>
          <a:off x="6972300" y="15975870"/>
          <a:ext cx="889000" cy="4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129449</xdr:rowOff>
    </xdr:from>
    <xdr:ext cx="599010" cy="259045"/>
    <xdr:sp macro="" textlink="">
      <xdr:nvSpPr>
        <xdr:cNvPr id="473" name="テキスト ボックス 472"/>
        <xdr:cNvSpPr txBox="1"/>
      </xdr:nvSpPr>
      <xdr:spPr>
        <a:xfrm>
          <a:off x="7561795" y="1658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171218</xdr:rowOff>
    </xdr:from>
    <xdr:ext cx="599010" cy="259045"/>
    <xdr:sp macro="" textlink="">
      <xdr:nvSpPr>
        <xdr:cNvPr id="475" name="テキスト ボックス 474"/>
        <xdr:cNvSpPr txBox="1"/>
      </xdr:nvSpPr>
      <xdr:spPr>
        <a:xfrm>
          <a:off x="6672795" y="1663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12198</xdr:rowOff>
    </xdr:from>
    <xdr:to>
      <xdr:col>55</xdr:col>
      <xdr:colOff>50800</xdr:colOff>
      <xdr:row>96</xdr:row>
      <xdr:rowOff>113798</xdr:rowOff>
    </xdr:to>
    <xdr:sp macro="" textlink="">
      <xdr:nvSpPr>
        <xdr:cNvPr id="481" name="楕円 480"/>
        <xdr:cNvSpPr/>
      </xdr:nvSpPr>
      <xdr:spPr>
        <a:xfrm>
          <a:off x="10426700" y="1647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35075</xdr:rowOff>
    </xdr:from>
    <xdr:ext cx="599010" cy="259045"/>
    <xdr:sp macro="" textlink="">
      <xdr:nvSpPr>
        <xdr:cNvPr id="482" name="普通建設事業費 （ うち更新整備　）該当値テキスト"/>
        <xdr:cNvSpPr txBox="1"/>
      </xdr:nvSpPr>
      <xdr:spPr>
        <a:xfrm>
          <a:off x="10528300" y="1632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149453</xdr:rowOff>
    </xdr:from>
    <xdr:to>
      <xdr:col>50</xdr:col>
      <xdr:colOff>165100</xdr:colOff>
      <xdr:row>94</xdr:row>
      <xdr:rowOff>79603</xdr:rowOff>
    </xdr:to>
    <xdr:sp macro="" textlink="">
      <xdr:nvSpPr>
        <xdr:cNvPr id="483" name="楕円 482"/>
        <xdr:cNvSpPr/>
      </xdr:nvSpPr>
      <xdr:spPr>
        <a:xfrm>
          <a:off x="9588500" y="1609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96130</xdr:rowOff>
    </xdr:from>
    <xdr:ext cx="599010" cy="259045"/>
    <xdr:sp macro="" textlink="">
      <xdr:nvSpPr>
        <xdr:cNvPr id="484" name="テキスト ボックス 483"/>
        <xdr:cNvSpPr txBox="1"/>
      </xdr:nvSpPr>
      <xdr:spPr>
        <a:xfrm>
          <a:off x="9339795" y="15869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137123</xdr:rowOff>
    </xdr:from>
    <xdr:to>
      <xdr:col>46</xdr:col>
      <xdr:colOff>38100</xdr:colOff>
      <xdr:row>96</xdr:row>
      <xdr:rowOff>67273</xdr:rowOff>
    </xdr:to>
    <xdr:sp macro="" textlink="">
      <xdr:nvSpPr>
        <xdr:cNvPr id="485" name="楕円 484"/>
        <xdr:cNvSpPr/>
      </xdr:nvSpPr>
      <xdr:spPr>
        <a:xfrm>
          <a:off x="8699500" y="1642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83800</xdr:rowOff>
    </xdr:from>
    <xdr:ext cx="599010" cy="259045"/>
    <xdr:sp macro="" textlink="">
      <xdr:nvSpPr>
        <xdr:cNvPr id="486" name="テキスト ボックス 485"/>
        <xdr:cNvSpPr txBox="1"/>
      </xdr:nvSpPr>
      <xdr:spPr>
        <a:xfrm>
          <a:off x="8450795" y="1620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81707</xdr:rowOff>
    </xdr:from>
    <xdr:to>
      <xdr:col>41</xdr:col>
      <xdr:colOff>101600</xdr:colOff>
      <xdr:row>96</xdr:row>
      <xdr:rowOff>11857</xdr:rowOff>
    </xdr:to>
    <xdr:sp macro="" textlink="">
      <xdr:nvSpPr>
        <xdr:cNvPr id="487" name="楕円 486"/>
        <xdr:cNvSpPr/>
      </xdr:nvSpPr>
      <xdr:spPr>
        <a:xfrm>
          <a:off x="7810500" y="163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28384</xdr:rowOff>
    </xdr:from>
    <xdr:ext cx="599010" cy="259045"/>
    <xdr:sp macro="" textlink="">
      <xdr:nvSpPr>
        <xdr:cNvPr id="488" name="テキスト ボックス 487"/>
        <xdr:cNvSpPr txBox="1"/>
      </xdr:nvSpPr>
      <xdr:spPr>
        <a:xfrm>
          <a:off x="7561795" y="1614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151670</xdr:rowOff>
    </xdr:from>
    <xdr:to>
      <xdr:col>36</xdr:col>
      <xdr:colOff>165100</xdr:colOff>
      <xdr:row>93</xdr:row>
      <xdr:rowOff>81820</xdr:rowOff>
    </xdr:to>
    <xdr:sp macro="" textlink="">
      <xdr:nvSpPr>
        <xdr:cNvPr id="489" name="楕円 488"/>
        <xdr:cNvSpPr/>
      </xdr:nvSpPr>
      <xdr:spPr>
        <a:xfrm>
          <a:off x="6921500" y="1592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98347</xdr:rowOff>
    </xdr:from>
    <xdr:ext cx="599010" cy="259045"/>
    <xdr:sp macro="" textlink="">
      <xdr:nvSpPr>
        <xdr:cNvPr id="490" name="テキスト ボックス 489"/>
        <xdr:cNvSpPr txBox="1"/>
      </xdr:nvSpPr>
      <xdr:spPr>
        <a:xfrm>
          <a:off x="6672795" y="1570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141194</xdr:rowOff>
    </xdr:from>
    <xdr:to>
      <xdr:col>71</xdr:col>
      <xdr:colOff>177800</xdr:colOff>
      <xdr:row>39</xdr:row>
      <xdr:rowOff>44450</xdr:rowOff>
    </xdr:to>
    <xdr:cxnSp macro="">
      <xdr:nvCxnSpPr>
        <xdr:cNvPr id="528" name="直線コネクタ 527"/>
        <xdr:cNvCxnSpPr/>
      </xdr:nvCxnSpPr>
      <xdr:spPr>
        <a:xfrm>
          <a:off x="12814300" y="6656294"/>
          <a:ext cx="889000" cy="7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90394</xdr:rowOff>
    </xdr:from>
    <xdr:to>
      <xdr:col>67</xdr:col>
      <xdr:colOff>101600</xdr:colOff>
      <xdr:row>39</xdr:row>
      <xdr:rowOff>20544</xdr:rowOff>
    </xdr:to>
    <xdr:sp macro="" textlink="">
      <xdr:nvSpPr>
        <xdr:cNvPr id="546" name="楕円 545"/>
        <xdr:cNvSpPr/>
      </xdr:nvSpPr>
      <xdr:spPr>
        <a:xfrm>
          <a:off x="12763500" y="660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11671</xdr:rowOff>
    </xdr:from>
    <xdr:ext cx="469744" cy="259045"/>
    <xdr:sp macro="" textlink="">
      <xdr:nvSpPr>
        <xdr:cNvPr id="547" name="テキスト ボックス 546"/>
        <xdr:cNvSpPr txBox="1"/>
      </xdr:nvSpPr>
      <xdr:spPr>
        <a:xfrm>
          <a:off x="12579428" y="669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62392</xdr:rowOff>
    </xdr:from>
    <xdr:to>
      <xdr:col>85</xdr:col>
      <xdr:colOff>127000</xdr:colOff>
      <xdr:row>76</xdr:row>
      <xdr:rowOff>83502</xdr:rowOff>
    </xdr:to>
    <xdr:cxnSp macro="">
      <xdr:nvCxnSpPr>
        <xdr:cNvPr id="631" name="直線コネクタ 630"/>
        <xdr:cNvCxnSpPr/>
      </xdr:nvCxnSpPr>
      <xdr:spPr>
        <a:xfrm flipV="1">
          <a:off x="15481300" y="13092592"/>
          <a:ext cx="838200" cy="2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32" name="公債費平均値テキスト"/>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83502</xdr:rowOff>
    </xdr:from>
    <xdr:to>
      <xdr:col>81</xdr:col>
      <xdr:colOff>50800</xdr:colOff>
      <xdr:row>76</xdr:row>
      <xdr:rowOff>98819</xdr:rowOff>
    </xdr:to>
    <xdr:cxnSp macro="">
      <xdr:nvCxnSpPr>
        <xdr:cNvPr id="634" name="直線コネクタ 633"/>
        <xdr:cNvCxnSpPr/>
      </xdr:nvCxnSpPr>
      <xdr:spPr>
        <a:xfrm flipV="1">
          <a:off x="14592300" y="13113702"/>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98819</xdr:rowOff>
    </xdr:from>
    <xdr:to>
      <xdr:col>76</xdr:col>
      <xdr:colOff>114300</xdr:colOff>
      <xdr:row>77</xdr:row>
      <xdr:rowOff>788</xdr:rowOff>
    </xdr:to>
    <xdr:cxnSp macro="">
      <xdr:nvCxnSpPr>
        <xdr:cNvPr id="637" name="直線コネクタ 636"/>
        <xdr:cNvCxnSpPr/>
      </xdr:nvCxnSpPr>
      <xdr:spPr>
        <a:xfrm flipV="1">
          <a:off x="13703300" y="13129019"/>
          <a:ext cx="889000" cy="7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39" name="テキスト ボックス 638"/>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788</xdr:rowOff>
    </xdr:from>
    <xdr:to>
      <xdr:col>71</xdr:col>
      <xdr:colOff>177800</xdr:colOff>
      <xdr:row>77</xdr:row>
      <xdr:rowOff>15875</xdr:rowOff>
    </xdr:to>
    <xdr:cxnSp macro="">
      <xdr:nvCxnSpPr>
        <xdr:cNvPr id="640" name="直線コネクタ 639"/>
        <xdr:cNvCxnSpPr/>
      </xdr:nvCxnSpPr>
      <xdr:spPr>
        <a:xfrm flipV="1">
          <a:off x="12814300" y="13202438"/>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2" name="テキスト ボックス 641"/>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30026</xdr:rowOff>
    </xdr:from>
    <xdr:ext cx="599010" cy="259045"/>
    <xdr:sp macro="" textlink="">
      <xdr:nvSpPr>
        <xdr:cNvPr id="644" name="テキスト ボックス 643"/>
        <xdr:cNvSpPr txBox="1"/>
      </xdr:nvSpPr>
      <xdr:spPr>
        <a:xfrm>
          <a:off x="12514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11592</xdr:rowOff>
    </xdr:from>
    <xdr:to>
      <xdr:col>85</xdr:col>
      <xdr:colOff>177800</xdr:colOff>
      <xdr:row>76</xdr:row>
      <xdr:rowOff>113192</xdr:rowOff>
    </xdr:to>
    <xdr:sp macro="" textlink="">
      <xdr:nvSpPr>
        <xdr:cNvPr id="650" name="楕円 649"/>
        <xdr:cNvSpPr/>
      </xdr:nvSpPr>
      <xdr:spPr>
        <a:xfrm>
          <a:off x="16268700" y="1304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34469</xdr:rowOff>
    </xdr:from>
    <xdr:ext cx="599010" cy="259045"/>
    <xdr:sp macro="" textlink="">
      <xdr:nvSpPr>
        <xdr:cNvPr id="651" name="公債費該当値テキスト"/>
        <xdr:cNvSpPr txBox="1"/>
      </xdr:nvSpPr>
      <xdr:spPr>
        <a:xfrm>
          <a:off x="16370300" y="1289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32702</xdr:rowOff>
    </xdr:from>
    <xdr:to>
      <xdr:col>81</xdr:col>
      <xdr:colOff>101600</xdr:colOff>
      <xdr:row>76</xdr:row>
      <xdr:rowOff>134302</xdr:rowOff>
    </xdr:to>
    <xdr:sp macro="" textlink="">
      <xdr:nvSpPr>
        <xdr:cNvPr id="652" name="楕円 651"/>
        <xdr:cNvSpPr/>
      </xdr:nvSpPr>
      <xdr:spPr>
        <a:xfrm>
          <a:off x="15430500" y="1306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125429</xdr:rowOff>
    </xdr:from>
    <xdr:ext cx="599010" cy="259045"/>
    <xdr:sp macro="" textlink="">
      <xdr:nvSpPr>
        <xdr:cNvPr id="653" name="テキスト ボックス 652"/>
        <xdr:cNvSpPr txBox="1"/>
      </xdr:nvSpPr>
      <xdr:spPr>
        <a:xfrm>
          <a:off x="15181795" y="1315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48019</xdr:rowOff>
    </xdr:from>
    <xdr:to>
      <xdr:col>76</xdr:col>
      <xdr:colOff>165100</xdr:colOff>
      <xdr:row>76</xdr:row>
      <xdr:rowOff>149619</xdr:rowOff>
    </xdr:to>
    <xdr:sp macro="" textlink="">
      <xdr:nvSpPr>
        <xdr:cNvPr id="654" name="楕円 653"/>
        <xdr:cNvSpPr/>
      </xdr:nvSpPr>
      <xdr:spPr>
        <a:xfrm>
          <a:off x="14541500" y="130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166146</xdr:rowOff>
    </xdr:from>
    <xdr:ext cx="599010" cy="259045"/>
    <xdr:sp macro="" textlink="">
      <xdr:nvSpPr>
        <xdr:cNvPr id="655" name="テキスト ボックス 654"/>
        <xdr:cNvSpPr txBox="1"/>
      </xdr:nvSpPr>
      <xdr:spPr>
        <a:xfrm>
          <a:off x="14292795" y="12853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121438</xdr:rowOff>
    </xdr:from>
    <xdr:to>
      <xdr:col>72</xdr:col>
      <xdr:colOff>38100</xdr:colOff>
      <xdr:row>77</xdr:row>
      <xdr:rowOff>51588</xdr:rowOff>
    </xdr:to>
    <xdr:sp macro="" textlink="">
      <xdr:nvSpPr>
        <xdr:cNvPr id="656" name="楕円 655"/>
        <xdr:cNvSpPr/>
      </xdr:nvSpPr>
      <xdr:spPr>
        <a:xfrm>
          <a:off x="13652500" y="1315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42715</xdr:rowOff>
    </xdr:from>
    <xdr:ext cx="599010" cy="259045"/>
    <xdr:sp macro="" textlink="">
      <xdr:nvSpPr>
        <xdr:cNvPr id="657" name="テキスト ボックス 656"/>
        <xdr:cNvSpPr txBox="1"/>
      </xdr:nvSpPr>
      <xdr:spPr>
        <a:xfrm>
          <a:off x="13403795" y="1324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136525</xdr:rowOff>
    </xdr:from>
    <xdr:to>
      <xdr:col>67</xdr:col>
      <xdr:colOff>101600</xdr:colOff>
      <xdr:row>77</xdr:row>
      <xdr:rowOff>66675</xdr:rowOff>
    </xdr:to>
    <xdr:sp macro="" textlink="">
      <xdr:nvSpPr>
        <xdr:cNvPr id="658" name="楕円 657"/>
        <xdr:cNvSpPr/>
      </xdr:nvSpPr>
      <xdr:spPr>
        <a:xfrm>
          <a:off x="12763500" y="1316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57802</xdr:rowOff>
    </xdr:from>
    <xdr:ext cx="534377" cy="259045"/>
    <xdr:sp macro="" textlink="">
      <xdr:nvSpPr>
        <xdr:cNvPr id="659" name="テキスト ボックス 658"/>
        <xdr:cNvSpPr txBox="1"/>
      </xdr:nvSpPr>
      <xdr:spPr>
        <a:xfrm>
          <a:off x="12547111" y="1325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77180</xdr:rowOff>
    </xdr:from>
    <xdr:to>
      <xdr:col>85</xdr:col>
      <xdr:colOff>127000</xdr:colOff>
      <xdr:row>98</xdr:row>
      <xdr:rowOff>50569</xdr:rowOff>
    </xdr:to>
    <xdr:cxnSp macro="">
      <xdr:nvCxnSpPr>
        <xdr:cNvPr id="686" name="直線コネクタ 685"/>
        <xdr:cNvCxnSpPr/>
      </xdr:nvCxnSpPr>
      <xdr:spPr>
        <a:xfrm flipV="1">
          <a:off x="15481300" y="16707830"/>
          <a:ext cx="838200" cy="14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64033</xdr:rowOff>
    </xdr:from>
    <xdr:ext cx="534377" cy="259045"/>
    <xdr:sp macro="" textlink="">
      <xdr:nvSpPr>
        <xdr:cNvPr id="687" name="積立金平均値テキスト"/>
        <xdr:cNvSpPr txBox="1"/>
      </xdr:nvSpPr>
      <xdr:spPr>
        <a:xfrm>
          <a:off x="16370300" y="16694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117537</xdr:rowOff>
    </xdr:from>
    <xdr:to>
      <xdr:col>81</xdr:col>
      <xdr:colOff>50800</xdr:colOff>
      <xdr:row>98</xdr:row>
      <xdr:rowOff>50569</xdr:rowOff>
    </xdr:to>
    <xdr:cxnSp macro="">
      <xdr:nvCxnSpPr>
        <xdr:cNvPr id="689" name="直線コネクタ 688"/>
        <xdr:cNvCxnSpPr/>
      </xdr:nvCxnSpPr>
      <xdr:spPr>
        <a:xfrm>
          <a:off x="14592300" y="16748187"/>
          <a:ext cx="889000" cy="10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91" name="テキスト ボックス 690"/>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117537</xdr:rowOff>
    </xdr:from>
    <xdr:to>
      <xdr:col>76</xdr:col>
      <xdr:colOff>114300</xdr:colOff>
      <xdr:row>98</xdr:row>
      <xdr:rowOff>66856</xdr:rowOff>
    </xdr:to>
    <xdr:cxnSp macro="">
      <xdr:nvCxnSpPr>
        <xdr:cNvPr id="692" name="直線コネクタ 691"/>
        <xdr:cNvCxnSpPr/>
      </xdr:nvCxnSpPr>
      <xdr:spPr>
        <a:xfrm flipV="1">
          <a:off x="13703300" y="16748187"/>
          <a:ext cx="889000" cy="12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66856</xdr:rowOff>
    </xdr:from>
    <xdr:to>
      <xdr:col>71</xdr:col>
      <xdr:colOff>177800</xdr:colOff>
      <xdr:row>98</xdr:row>
      <xdr:rowOff>78645</xdr:rowOff>
    </xdr:to>
    <xdr:cxnSp macro="">
      <xdr:nvCxnSpPr>
        <xdr:cNvPr id="695" name="直線コネクタ 694"/>
        <xdr:cNvCxnSpPr/>
      </xdr:nvCxnSpPr>
      <xdr:spPr>
        <a:xfrm flipV="1">
          <a:off x="12814300" y="16868956"/>
          <a:ext cx="889000" cy="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9" name="テキスト ボックス 698"/>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26380</xdr:rowOff>
    </xdr:from>
    <xdr:to>
      <xdr:col>85</xdr:col>
      <xdr:colOff>177800</xdr:colOff>
      <xdr:row>97</xdr:row>
      <xdr:rowOff>127980</xdr:rowOff>
    </xdr:to>
    <xdr:sp macro="" textlink="">
      <xdr:nvSpPr>
        <xdr:cNvPr id="705" name="楕円 704"/>
        <xdr:cNvSpPr/>
      </xdr:nvSpPr>
      <xdr:spPr>
        <a:xfrm>
          <a:off x="16268700" y="1665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49257</xdr:rowOff>
    </xdr:from>
    <xdr:ext cx="599010" cy="259045"/>
    <xdr:sp macro="" textlink="">
      <xdr:nvSpPr>
        <xdr:cNvPr id="706" name="積立金該当値テキスト"/>
        <xdr:cNvSpPr txBox="1"/>
      </xdr:nvSpPr>
      <xdr:spPr>
        <a:xfrm>
          <a:off x="16370300" y="1650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171219</xdr:rowOff>
    </xdr:from>
    <xdr:to>
      <xdr:col>81</xdr:col>
      <xdr:colOff>101600</xdr:colOff>
      <xdr:row>98</xdr:row>
      <xdr:rowOff>101369</xdr:rowOff>
    </xdr:to>
    <xdr:sp macro="" textlink="">
      <xdr:nvSpPr>
        <xdr:cNvPr id="707" name="楕円 706"/>
        <xdr:cNvSpPr/>
      </xdr:nvSpPr>
      <xdr:spPr>
        <a:xfrm>
          <a:off x="15430500" y="1680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92496</xdr:rowOff>
    </xdr:from>
    <xdr:ext cx="534377" cy="259045"/>
    <xdr:sp macro="" textlink="">
      <xdr:nvSpPr>
        <xdr:cNvPr id="708" name="テキスト ボックス 707"/>
        <xdr:cNvSpPr txBox="1"/>
      </xdr:nvSpPr>
      <xdr:spPr>
        <a:xfrm>
          <a:off x="15214111" y="168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66737</xdr:rowOff>
    </xdr:from>
    <xdr:to>
      <xdr:col>76</xdr:col>
      <xdr:colOff>165100</xdr:colOff>
      <xdr:row>97</xdr:row>
      <xdr:rowOff>168337</xdr:rowOff>
    </xdr:to>
    <xdr:sp macro="" textlink="">
      <xdr:nvSpPr>
        <xdr:cNvPr id="709" name="楕円 708"/>
        <xdr:cNvSpPr/>
      </xdr:nvSpPr>
      <xdr:spPr>
        <a:xfrm>
          <a:off x="14541500" y="1669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159464</xdr:rowOff>
    </xdr:from>
    <xdr:ext cx="534377" cy="259045"/>
    <xdr:sp macro="" textlink="">
      <xdr:nvSpPr>
        <xdr:cNvPr id="710" name="テキスト ボックス 709"/>
        <xdr:cNvSpPr txBox="1"/>
      </xdr:nvSpPr>
      <xdr:spPr>
        <a:xfrm>
          <a:off x="14325111" y="1679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16056</xdr:rowOff>
    </xdr:from>
    <xdr:to>
      <xdr:col>72</xdr:col>
      <xdr:colOff>38100</xdr:colOff>
      <xdr:row>98</xdr:row>
      <xdr:rowOff>117656</xdr:rowOff>
    </xdr:to>
    <xdr:sp macro="" textlink="">
      <xdr:nvSpPr>
        <xdr:cNvPr id="711" name="楕円 710"/>
        <xdr:cNvSpPr/>
      </xdr:nvSpPr>
      <xdr:spPr>
        <a:xfrm>
          <a:off x="13652500" y="1681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108783</xdr:rowOff>
    </xdr:from>
    <xdr:ext cx="534377" cy="259045"/>
    <xdr:sp macro="" textlink="">
      <xdr:nvSpPr>
        <xdr:cNvPr id="712" name="テキスト ボックス 711"/>
        <xdr:cNvSpPr txBox="1"/>
      </xdr:nvSpPr>
      <xdr:spPr>
        <a:xfrm>
          <a:off x="13436111" y="1691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27845</xdr:rowOff>
    </xdr:from>
    <xdr:to>
      <xdr:col>67</xdr:col>
      <xdr:colOff>101600</xdr:colOff>
      <xdr:row>98</xdr:row>
      <xdr:rowOff>129445</xdr:rowOff>
    </xdr:to>
    <xdr:sp macro="" textlink="">
      <xdr:nvSpPr>
        <xdr:cNvPr id="713" name="楕円 712"/>
        <xdr:cNvSpPr/>
      </xdr:nvSpPr>
      <xdr:spPr>
        <a:xfrm>
          <a:off x="12763500" y="168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120572</xdr:rowOff>
    </xdr:from>
    <xdr:ext cx="534377" cy="259045"/>
    <xdr:sp macro="" textlink="">
      <xdr:nvSpPr>
        <xdr:cNvPr id="714" name="テキスト ボックス 713"/>
        <xdr:cNvSpPr txBox="1"/>
      </xdr:nvSpPr>
      <xdr:spPr>
        <a:xfrm>
          <a:off x="12547111" y="1692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132133</xdr:rowOff>
    </xdr:from>
    <xdr:to>
      <xdr:col>116</xdr:col>
      <xdr:colOff>63500</xdr:colOff>
      <xdr:row>38</xdr:row>
      <xdr:rowOff>137460</xdr:rowOff>
    </xdr:to>
    <xdr:cxnSp macro="">
      <xdr:nvCxnSpPr>
        <xdr:cNvPr id="741" name="直線コネクタ 740"/>
        <xdr:cNvCxnSpPr/>
      </xdr:nvCxnSpPr>
      <xdr:spPr>
        <a:xfrm flipV="1">
          <a:off x="21323300" y="6647233"/>
          <a:ext cx="838200" cy="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137460</xdr:rowOff>
    </xdr:from>
    <xdr:to>
      <xdr:col>111</xdr:col>
      <xdr:colOff>177800</xdr:colOff>
      <xdr:row>38</xdr:row>
      <xdr:rowOff>137482</xdr:rowOff>
    </xdr:to>
    <xdr:cxnSp macro="">
      <xdr:nvCxnSpPr>
        <xdr:cNvPr id="744" name="直線コネクタ 743"/>
        <xdr:cNvCxnSpPr/>
      </xdr:nvCxnSpPr>
      <xdr:spPr>
        <a:xfrm flipV="1">
          <a:off x="20434300" y="6652560"/>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137482</xdr:rowOff>
    </xdr:from>
    <xdr:to>
      <xdr:col>107</xdr:col>
      <xdr:colOff>50800</xdr:colOff>
      <xdr:row>38</xdr:row>
      <xdr:rowOff>139700</xdr:rowOff>
    </xdr:to>
    <xdr:cxnSp macro="">
      <xdr:nvCxnSpPr>
        <xdr:cNvPr id="747" name="直線コネクタ 746"/>
        <xdr:cNvCxnSpPr/>
      </xdr:nvCxnSpPr>
      <xdr:spPr>
        <a:xfrm flipV="1">
          <a:off x="19545300" y="6652582"/>
          <a:ext cx="8890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81333</xdr:rowOff>
    </xdr:from>
    <xdr:to>
      <xdr:col>116</xdr:col>
      <xdr:colOff>114300</xdr:colOff>
      <xdr:row>39</xdr:row>
      <xdr:rowOff>11483</xdr:rowOff>
    </xdr:to>
    <xdr:sp macro="" textlink="">
      <xdr:nvSpPr>
        <xdr:cNvPr id="760" name="楕円 759"/>
        <xdr:cNvSpPr/>
      </xdr:nvSpPr>
      <xdr:spPr>
        <a:xfrm>
          <a:off x="22110700" y="659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167710</xdr:rowOff>
    </xdr:from>
    <xdr:ext cx="378565" cy="259045"/>
    <xdr:sp macro="" textlink="">
      <xdr:nvSpPr>
        <xdr:cNvPr id="761" name="投資及び出資金該当値テキスト"/>
        <xdr:cNvSpPr txBox="1"/>
      </xdr:nvSpPr>
      <xdr:spPr>
        <a:xfrm>
          <a:off x="22212300" y="6511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86660</xdr:rowOff>
    </xdr:from>
    <xdr:to>
      <xdr:col>112</xdr:col>
      <xdr:colOff>38100</xdr:colOff>
      <xdr:row>39</xdr:row>
      <xdr:rowOff>16810</xdr:rowOff>
    </xdr:to>
    <xdr:sp macro="" textlink="">
      <xdr:nvSpPr>
        <xdr:cNvPr id="762" name="楕円 761"/>
        <xdr:cNvSpPr/>
      </xdr:nvSpPr>
      <xdr:spPr>
        <a:xfrm>
          <a:off x="21272500" y="660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7937</xdr:rowOff>
    </xdr:from>
    <xdr:ext cx="313932" cy="259045"/>
    <xdr:sp macro="" textlink="">
      <xdr:nvSpPr>
        <xdr:cNvPr id="763" name="テキスト ボックス 762"/>
        <xdr:cNvSpPr txBox="1"/>
      </xdr:nvSpPr>
      <xdr:spPr>
        <a:xfrm>
          <a:off x="21166333" y="6694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86682</xdr:rowOff>
    </xdr:from>
    <xdr:to>
      <xdr:col>107</xdr:col>
      <xdr:colOff>101600</xdr:colOff>
      <xdr:row>39</xdr:row>
      <xdr:rowOff>16832</xdr:rowOff>
    </xdr:to>
    <xdr:sp macro="" textlink="">
      <xdr:nvSpPr>
        <xdr:cNvPr id="764" name="楕円 763"/>
        <xdr:cNvSpPr/>
      </xdr:nvSpPr>
      <xdr:spPr>
        <a:xfrm>
          <a:off x="20383500" y="660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7959</xdr:rowOff>
    </xdr:from>
    <xdr:ext cx="313932" cy="259045"/>
    <xdr:sp macro="" textlink="">
      <xdr:nvSpPr>
        <xdr:cNvPr id="765" name="テキスト ボックス 764"/>
        <xdr:cNvSpPr txBox="1"/>
      </xdr:nvSpPr>
      <xdr:spPr>
        <a:xfrm>
          <a:off x="20277333" y="66945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170866</xdr:rowOff>
    </xdr:from>
    <xdr:to>
      <xdr:col>116</xdr:col>
      <xdr:colOff>63500</xdr:colOff>
      <xdr:row>59</xdr:row>
      <xdr:rowOff>26</xdr:rowOff>
    </xdr:to>
    <xdr:cxnSp macro="">
      <xdr:nvCxnSpPr>
        <xdr:cNvPr id="798" name="直線コネクタ 797"/>
        <xdr:cNvCxnSpPr/>
      </xdr:nvCxnSpPr>
      <xdr:spPr>
        <a:xfrm flipV="1">
          <a:off x="21323300" y="10114966"/>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159969</xdr:rowOff>
    </xdr:from>
    <xdr:to>
      <xdr:col>111</xdr:col>
      <xdr:colOff>177800</xdr:colOff>
      <xdr:row>59</xdr:row>
      <xdr:rowOff>26</xdr:rowOff>
    </xdr:to>
    <xdr:cxnSp macro="">
      <xdr:nvCxnSpPr>
        <xdr:cNvPr id="801" name="直線コネクタ 800"/>
        <xdr:cNvCxnSpPr/>
      </xdr:nvCxnSpPr>
      <xdr:spPr>
        <a:xfrm>
          <a:off x="20434300" y="10104069"/>
          <a:ext cx="889000" cy="1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159969</xdr:rowOff>
    </xdr:from>
    <xdr:to>
      <xdr:col>107</xdr:col>
      <xdr:colOff>50800</xdr:colOff>
      <xdr:row>59</xdr:row>
      <xdr:rowOff>2407</xdr:rowOff>
    </xdr:to>
    <xdr:cxnSp macro="">
      <xdr:nvCxnSpPr>
        <xdr:cNvPr id="804" name="直線コネクタ 803"/>
        <xdr:cNvCxnSpPr/>
      </xdr:nvCxnSpPr>
      <xdr:spPr>
        <a:xfrm flipV="1">
          <a:off x="19545300" y="10104069"/>
          <a:ext cx="889000" cy="1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2407</xdr:rowOff>
    </xdr:from>
    <xdr:to>
      <xdr:col>102</xdr:col>
      <xdr:colOff>114300</xdr:colOff>
      <xdr:row>59</xdr:row>
      <xdr:rowOff>3054</xdr:rowOff>
    </xdr:to>
    <xdr:cxnSp macro="">
      <xdr:nvCxnSpPr>
        <xdr:cNvPr id="807" name="直線コネクタ 806"/>
        <xdr:cNvCxnSpPr/>
      </xdr:nvCxnSpPr>
      <xdr:spPr>
        <a:xfrm flipV="1">
          <a:off x="18656300" y="10117957"/>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120066</xdr:rowOff>
    </xdr:from>
    <xdr:to>
      <xdr:col>116</xdr:col>
      <xdr:colOff>114300</xdr:colOff>
      <xdr:row>59</xdr:row>
      <xdr:rowOff>50216</xdr:rowOff>
    </xdr:to>
    <xdr:sp macro="" textlink="">
      <xdr:nvSpPr>
        <xdr:cNvPr id="817" name="楕円 816"/>
        <xdr:cNvSpPr/>
      </xdr:nvSpPr>
      <xdr:spPr>
        <a:xfrm>
          <a:off x="22110700" y="100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34993</xdr:rowOff>
    </xdr:from>
    <xdr:ext cx="469744" cy="259045"/>
    <xdr:sp macro="" textlink="">
      <xdr:nvSpPr>
        <xdr:cNvPr id="818" name="貸付金該当値テキスト"/>
        <xdr:cNvSpPr txBox="1"/>
      </xdr:nvSpPr>
      <xdr:spPr>
        <a:xfrm>
          <a:off x="22212300" y="997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120676</xdr:rowOff>
    </xdr:from>
    <xdr:to>
      <xdr:col>112</xdr:col>
      <xdr:colOff>38100</xdr:colOff>
      <xdr:row>59</xdr:row>
      <xdr:rowOff>50826</xdr:rowOff>
    </xdr:to>
    <xdr:sp macro="" textlink="">
      <xdr:nvSpPr>
        <xdr:cNvPr id="819" name="楕円 818"/>
        <xdr:cNvSpPr/>
      </xdr:nvSpPr>
      <xdr:spPr>
        <a:xfrm>
          <a:off x="21272500" y="1006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41953</xdr:rowOff>
    </xdr:from>
    <xdr:ext cx="469744" cy="259045"/>
    <xdr:sp macro="" textlink="">
      <xdr:nvSpPr>
        <xdr:cNvPr id="820" name="テキスト ボックス 819"/>
        <xdr:cNvSpPr txBox="1"/>
      </xdr:nvSpPr>
      <xdr:spPr>
        <a:xfrm>
          <a:off x="21088428" y="1015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109169</xdr:rowOff>
    </xdr:from>
    <xdr:to>
      <xdr:col>107</xdr:col>
      <xdr:colOff>101600</xdr:colOff>
      <xdr:row>59</xdr:row>
      <xdr:rowOff>39319</xdr:rowOff>
    </xdr:to>
    <xdr:sp macro="" textlink="">
      <xdr:nvSpPr>
        <xdr:cNvPr id="821" name="楕円 820"/>
        <xdr:cNvSpPr/>
      </xdr:nvSpPr>
      <xdr:spPr>
        <a:xfrm>
          <a:off x="20383500" y="1005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30446</xdr:rowOff>
    </xdr:from>
    <xdr:ext cx="469744" cy="259045"/>
    <xdr:sp macro="" textlink="">
      <xdr:nvSpPr>
        <xdr:cNvPr id="822" name="テキスト ボックス 821"/>
        <xdr:cNvSpPr txBox="1"/>
      </xdr:nvSpPr>
      <xdr:spPr>
        <a:xfrm>
          <a:off x="20199428" y="1014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123057</xdr:rowOff>
    </xdr:from>
    <xdr:to>
      <xdr:col>102</xdr:col>
      <xdr:colOff>165100</xdr:colOff>
      <xdr:row>59</xdr:row>
      <xdr:rowOff>53207</xdr:rowOff>
    </xdr:to>
    <xdr:sp macro="" textlink="">
      <xdr:nvSpPr>
        <xdr:cNvPr id="823" name="楕円 822"/>
        <xdr:cNvSpPr/>
      </xdr:nvSpPr>
      <xdr:spPr>
        <a:xfrm>
          <a:off x="19494500" y="100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44334</xdr:rowOff>
    </xdr:from>
    <xdr:ext cx="469744" cy="259045"/>
    <xdr:sp macro="" textlink="">
      <xdr:nvSpPr>
        <xdr:cNvPr id="824" name="テキスト ボックス 823"/>
        <xdr:cNvSpPr txBox="1"/>
      </xdr:nvSpPr>
      <xdr:spPr>
        <a:xfrm>
          <a:off x="19310428" y="1015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123704</xdr:rowOff>
    </xdr:from>
    <xdr:to>
      <xdr:col>98</xdr:col>
      <xdr:colOff>38100</xdr:colOff>
      <xdr:row>59</xdr:row>
      <xdr:rowOff>53854</xdr:rowOff>
    </xdr:to>
    <xdr:sp macro="" textlink="">
      <xdr:nvSpPr>
        <xdr:cNvPr id="825" name="楕円 824"/>
        <xdr:cNvSpPr/>
      </xdr:nvSpPr>
      <xdr:spPr>
        <a:xfrm>
          <a:off x="18605500" y="1006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44981</xdr:rowOff>
    </xdr:from>
    <xdr:ext cx="469744" cy="259045"/>
    <xdr:sp macro="" textlink="">
      <xdr:nvSpPr>
        <xdr:cNvPr id="826" name="テキスト ボックス 825"/>
        <xdr:cNvSpPr txBox="1"/>
      </xdr:nvSpPr>
      <xdr:spPr>
        <a:xfrm>
          <a:off x="18421428" y="1016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139730</xdr:rowOff>
    </xdr:from>
    <xdr:to>
      <xdr:col>116</xdr:col>
      <xdr:colOff>63500</xdr:colOff>
      <xdr:row>76</xdr:row>
      <xdr:rowOff>88753</xdr:rowOff>
    </xdr:to>
    <xdr:cxnSp macro="">
      <xdr:nvCxnSpPr>
        <xdr:cNvPr id="855" name="直線コネクタ 854"/>
        <xdr:cNvCxnSpPr/>
      </xdr:nvCxnSpPr>
      <xdr:spPr>
        <a:xfrm flipV="1">
          <a:off x="21323300" y="12998480"/>
          <a:ext cx="838200" cy="12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6" name="繰出金平均値テキスト"/>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88753</xdr:rowOff>
    </xdr:from>
    <xdr:to>
      <xdr:col>111</xdr:col>
      <xdr:colOff>177800</xdr:colOff>
      <xdr:row>76</xdr:row>
      <xdr:rowOff>100191</xdr:rowOff>
    </xdr:to>
    <xdr:cxnSp macro="">
      <xdr:nvCxnSpPr>
        <xdr:cNvPr id="858" name="直線コネクタ 857"/>
        <xdr:cNvCxnSpPr/>
      </xdr:nvCxnSpPr>
      <xdr:spPr>
        <a:xfrm flipV="1">
          <a:off x="20434300" y="13118953"/>
          <a:ext cx="889000" cy="1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0" name="テキスト ボックス 859"/>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100191</xdr:rowOff>
    </xdr:from>
    <xdr:to>
      <xdr:col>107</xdr:col>
      <xdr:colOff>50800</xdr:colOff>
      <xdr:row>76</xdr:row>
      <xdr:rowOff>135928</xdr:rowOff>
    </xdr:to>
    <xdr:cxnSp macro="">
      <xdr:nvCxnSpPr>
        <xdr:cNvPr id="861" name="直線コネクタ 860"/>
        <xdr:cNvCxnSpPr/>
      </xdr:nvCxnSpPr>
      <xdr:spPr>
        <a:xfrm flipV="1">
          <a:off x="19545300" y="13130391"/>
          <a:ext cx="889000" cy="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3" name="テキスト ボックス 862"/>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135928</xdr:rowOff>
    </xdr:from>
    <xdr:to>
      <xdr:col>102</xdr:col>
      <xdr:colOff>114300</xdr:colOff>
      <xdr:row>76</xdr:row>
      <xdr:rowOff>154019</xdr:rowOff>
    </xdr:to>
    <xdr:cxnSp macro="">
      <xdr:nvCxnSpPr>
        <xdr:cNvPr id="864" name="直線コネクタ 863"/>
        <xdr:cNvCxnSpPr/>
      </xdr:nvCxnSpPr>
      <xdr:spPr>
        <a:xfrm flipV="1">
          <a:off x="18656300" y="13166128"/>
          <a:ext cx="889000" cy="1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6" name="テキスト ボックス 865"/>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14340</xdr:rowOff>
    </xdr:from>
    <xdr:ext cx="534377" cy="259045"/>
    <xdr:sp macro="" textlink="">
      <xdr:nvSpPr>
        <xdr:cNvPr id="868" name="テキスト ボックス 867"/>
        <xdr:cNvSpPr txBox="1"/>
      </xdr:nvSpPr>
      <xdr:spPr>
        <a:xfrm>
          <a:off x="18389111" y="127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88930</xdr:rowOff>
    </xdr:from>
    <xdr:to>
      <xdr:col>116</xdr:col>
      <xdr:colOff>114300</xdr:colOff>
      <xdr:row>76</xdr:row>
      <xdr:rowOff>19081</xdr:rowOff>
    </xdr:to>
    <xdr:sp macro="" textlink="">
      <xdr:nvSpPr>
        <xdr:cNvPr id="874" name="楕円 873"/>
        <xdr:cNvSpPr/>
      </xdr:nvSpPr>
      <xdr:spPr>
        <a:xfrm>
          <a:off x="22110700" y="129476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67357</xdr:rowOff>
    </xdr:from>
    <xdr:ext cx="534377" cy="259045"/>
    <xdr:sp macro="" textlink="">
      <xdr:nvSpPr>
        <xdr:cNvPr id="875" name="繰出金該当値テキスト"/>
        <xdr:cNvSpPr txBox="1"/>
      </xdr:nvSpPr>
      <xdr:spPr>
        <a:xfrm>
          <a:off x="22212300" y="1292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37953</xdr:rowOff>
    </xdr:from>
    <xdr:to>
      <xdr:col>112</xdr:col>
      <xdr:colOff>38100</xdr:colOff>
      <xdr:row>76</xdr:row>
      <xdr:rowOff>139553</xdr:rowOff>
    </xdr:to>
    <xdr:sp macro="" textlink="">
      <xdr:nvSpPr>
        <xdr:cNvPr id="876" name="楕円 875"/>
        <xdr:cNvSpPr/>
      </xdr:nvSpPr>
      <xdr:spPr>
        <a:xfrm>
          <a:off x="21272500" y="1306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130680</xdr:rowOff>
    </xdr:from>
    <xdr:ext cx="534377" cy="259045"/>
    <xdr:sp macro="" textlink="">
      <xdr:nvSpPr>
        <xdr:cNvPr id="877" name="テキスト ボックス 876"/>
        <xdr:cNvSpPr txBox="1"/>
      </xdr:nvSpPr>
      <xdr:spPr>
        <a:xfrm>
          <a:off x="21056111" y="1316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49391</xdr:rowOff>
    </xdr:from>
    <xdr:to>
      <xdr:col>107</xdr:col>
      <xdr:colOff>101600</xdr:colOff>
      <xdr:row>76</xdr:row>
      <xdr:rowOff>150991</xdr:rowOff>
    </xdr:to>
    <xdr:sp macro="" textlink="">
      <xdr:nvSpPr>
        <xdr:cNvPr id="878" name="楕円 877"/>
        <xdr:cNvSpPr/>
      </xdr:nvSpPr>
      <xdr:spPr>
        <a:xfrm>
          <a:off x="20383500" y="130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142118</xdr:rowOff>
    </xdr:from>
    <xdr:ext cx="534377" cy="259045"/>
    <xdr:sp macro="" textlink="">
      <xdr:nvSpPr>
        <xdr:cNvPr id="879" name="テキスト ボックス 878"/>
        <xdr:cNvSpPr txBox="1"/>
      </xdr:nvSpPr>
      <xdr:spPr>
        <a:xfrm>
          <a:off x="20167111" y="1317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85128</xdr:rowOff>
    </xdr:from>
    <xdr:to>
      <xdr:col>102</xdr:col>
      <xdr:colOff>165100</xdr:colOff>
      <xdr:row>77</xdr:row>
      <xdr:rowOff>15278</xdr:rowOff>
    </xdr:to>
    <xdr:sp macro="" textlink="">
      <xdr:nvSpPr>
        <xdr:cNvPr id="880" name="楕円 879"/>
        <xdr:cNvSpPr/>
      </xdr:nvSpPr>
      <xdr:spPr>
        <a:xfrm>
          <a:off x="19494500" y="131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6405</xdr:rowOff>
    </xdr:from>
    <xdr:ext cx="534377" cy="259045"/>
    <xdr:sp macro="" textlink="">
      <xdr:nvSpPr>
        <xdr:cNvPr id="881" name="テキスト ボックス 880"/>
        <xdr:cNvSpPr txBox="1"/>
      </xdr:nvSpPr>
      <xdr:spPr>
        <a:xfrm>
          <a:off x="19278111" y="1320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103219</xdr:rowOff>
    </xdr:from>
    <xdr:to>
      <xdr:col>98</xdr:col>
      <xdr:colOff>38100</xdr:colOff>
      <xdr:row>77</xdr:row>
      <xdr:rowOff>33369</xdr:rowOff>
    </xdr:to>
    <xdr:sp macro="" textlink="">
      <xdr:nvSpPr>
        <xdr:cNvPr id="882" name="楕円 881"/>
        <xdr:cNvSpPr/>
      </xdr:nvSpPr>
      <xdr:spPr>
        <a:xfrm>
          <a:off x="18605500" y="1313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24496</xdr:rowOff>
    </xdr:from>
    <xdr:ext cx="534377" cy="259045"/>
    <xdr:sp macro="" textlink="">
      <xdr:nvSpPr>
        <xdr:cNvPr id="883" name="テキスト ボックス 882"/>
        <xdr:cNvSpPr txBox="1"/>
      </xdr:nvSpPr>
      <xdr:spPr>
        <a:xfrm>
          <a:off x="18389111" y="1322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類似団体と比較して人件費・普通建設事業費（うち更新整備）</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・公債費・積立金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が高い水準となっている。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人件費は、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会計年度任用職員</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の増員等があり、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6,472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円増加し類似団体内平均値を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38,359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円上回った。</a:t>
          </a:r>
          <a:endParaRPr lang="ja-JP" altLang="ja-JP" sz="1400">
            <a:solidFill>
              <a:srgbClr val="FF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普通建設事業費（うち更新整備）は、前年度から</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98,975</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円</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し、類似団体内平均値を</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20,551</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円上回っており高い数値になっている。公共施設の更新が今後も控えているため適切な事業計画が必要である。</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公債費は前年度から</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5,541</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円増加し、類似団体内平均値を</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7,287</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円上回っている。</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公共施設の更新が今後も控えているため適切な事業計画が必要である。</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積立金は前年度から</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63,359</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円増加し、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25,908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。減債基金や町営住宅等整備基金への積み立てを行い計画的な積立が必要である。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5,076
5,057
20.58
5,816,017
5,495,142
289,851
3,128,057
6,318,252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149098</xdr:rowOff>
    </xdr:from>
    <xdr:to>
      <xdr:col>24</xdr:col>
      <xdr:colOff>63500</xdr:colOff>
      <xdr:row>33</xdr:row>
      <xdr:rowOff>161925</xdr:rowOff>
    </xdr:to>
    <xdr:cxnSp macro="">
      <xdr:nvCxnSpPr>
        <xdr:cNvPr id="61" name="直線コネクタ 60"/>
        <xdr:cNvCxnSpPr/>
      </xdr:nvCxnSpPr>
      <xdr:spPr>
        <a:xfrm flipV="1">
          <a:off x="3797300" y="5806948"/>
          <a:ext cx="8382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58691</xdr:rowOff>
    </xdr:from>
    <xdr:ext cx="534377" cy="259045"/>
    <xdr:sp macro="" textlink="">
      <xdr:nvSpPr>
        <xdr:cNvPr id="62" name="議会費平均値テキスト"/>
        <xdr:cNvSpPr txBox="1"/>
      </xdr:nvSpPr>
      <xdr:spPr>
        <a:xfrm>
          <a:off x="4686300" y="6059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161925</xdr:rowOff>
    </xdr:from>
    <xdr:to>
      <xdr:col>19</xdr:col>
      <xdr:colOff>177800</xdr:colOff>
      <xdr:row>34</xdr:row>
      <xdr:rowOff>67310</xdr:rowOff>
    </xdr:to>
    <xdr:cxnSp macro="">
      <xdr:nvCxnSpPr>
        <xdr:cNvPr id="64" name="直線コネクタ 63"/>
        <xdr:cNvCxnSpPr/>
      </xdr:nvCxnSpPr>
      <xdr:spPr>
        <a:xfrm flipV="1">
          <a:off x="2908300" y="5819775"/>
          <a:ext cx="889000" cy="7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39895</xdr:rowOff>
    </xdr:from>
    <xdr:ext cx="534377" cy="259045"/>
    <xdr:sp macro="" textlink="">
      <xdr:nvSpPr>
        <xdr:cNvPr id="66" name="テキスト ボックス 65"/>
        <xdr:cNvSpPr txBox="1"/>
      </xdr:nvSpPr>
      <xdr:spPr>
        <a:xfrm>
          <a:off x="3530111" y="621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67310</xdr:rowOff>
    </xdr:from>
    <xdr:to>
      <xdr:col>15</xdr:col>
      <xdr:colOff>50800</xdr:colOff>
      <xdr:row>35</xdr:row>
      <xdr:rowOff>3175</xdr:rowOff>
    </xdr:to>
    <xdr:cxnSp macro="">
      <xdr:nvCxnSpPr>
        <xdr:cNvPr id="67" name="直線コネクタ 66"/>
        <xdr:cNvCxnSpPr/>
      </xdr:nvCxnSpPr>
      <xdr:spPr>
        <a:xfrm flipV="1">
          <a:off x="2019300" y="5896610"/>
          <a:ext cx="889000" cy="10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70502</xdr:rowOff>
    </xdr:from>
    <xdr:ext cx="534377" cy="259045"/>
    <xdr:sp macro="" textlink="">
      <xdr:nvSpPr>
        <xdr:cNvPr id="69" name="テキスト ボックス 68"/>
        <xdr:cNvSpPr txBox="1"/>
      </xdr:nvSpPr>
      <xdr:spPr>
        <a:xfrm>
          <a:off x="2641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20574</xdr:rowOff>
    </xdr:from>
    <xdr:to>
      <xdr:col>10</xdr:col>
      <xdr:colOff>114300</xdr:colOff>
      <xdr:row>35</xdr:row>
      <xdr:rowOff>3175</xdr:rowOff>
    </xdr:to>
    <xdr:cxnSp macro="">
      <xdr:nvCxnSpPr>
        <xdr:cNvPr id="70" name="直線コネクタ 69"/>
        <xdr:cNvCxnSpPr/>
      </xdr:nvCxnSpPr>
      <xdr:spPr>
        <a:xfrm>
          <a:off x="1130300" y="5849874"/>
          <a:ext cx="889000" cy="1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80027</xdr:rowOff>
    </xdr:from>
    <xdr:ext cx="534377" cy="259045"/>
    <xdr:sp macro="" textlink="">
      <xdr:nvSpPr>
        <xdr:cNvPr id="72" name="テキスト ボックス 71"/>
        <xdr:cNvSpPr txBox="1"/>
      </xdr:nvSpPr>
      <xdr:spPr>
        <a:xfrm>
          <a:off x="1752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20337</xdr:rowOff>
    </xdr:from>
    <xdr:ext cx="534377" cy="259045"/>
    <xdr:sp macro="" textlink="">
      <xdr:nvSpPr>
        <xdr:cNvPr id="74" name="テキスト ボックス 73"/>
        <xdr:cNvSpPr txBox="1"/>
      </xdr:nvSpPr>
      <xdr:spPr>
        <a:xfrm>
          <a:off x="863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98298</xdr:rowOff>
    </xdr:from>
    <xdr:to>
      <xdr:col>24</xdr:col>
      <xdr:colOff>114300</xdr:colOff>
      <xdr:row>34</xdr:row>
      <xdr:rowOff>28448</xdr:rowOff>
    </xdr:to>
    <xdr:sp macro="" textlink="">
      <xdr:nvSpPr>
        <xdr:cNvPr id="80" name="楕円 79"/>
        <xdr:cNvSpPr/>
      </xdr:nvSpPr>
      <xdr:spPr>
        <a:xfrm>
          <a:off x="4584700" y="575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121175</xdr:rowOff>
    </xdr:from>
    <xdr:ext cx="534377" cy="259045"/>
    <xdr:sp macro="" textlink="">
      <xdr:nvSpPr>
        <xdr:cNvPr id="81" name="議会費該当値テキスト"/>
        <xdr:cNvSpPr txBox="1"/>
      </xdr:nvSpPr>
      <xdr:spPr>
        <a:xfrm>
          <a:off x="4686300" y="560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111125</xdr:rowOff>
    </xdr:from>
    <xdr:to>
      <xdr:col>20</xdr:col>
      <xdr:colOff>38100</xdr:colOff>
      <xdr:row>34</xdr:row>
      <xdr:rowOff>41275</xdr:rowOff>
    </xdr:to>
    <xdr:sp macro="" textlink="">
      <xdr:nvSpPr>
        <xdr:cNvPr id="82" name="楕円 81"/>
        <xdr:cNvSpPr/>
      </xdr:nvSpPr>
      <xdr:spPr>
        <a:xfrm>
          <a:off x="3746500" y="576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57802</xdr:rowOff>
    </xdr:from>
    <xdr:ext cx="534377" cy="259045"/>
    <xdr:sp macro="" textlink="">
      <xdr:nvSpPr>
        <xdr:cNvPr id="83" name="テキスト ボックス 82"/>
        <xdr:cNvSpPr txBox="1"/>
      </xdr:nvSpPr>
      <xdr:spPr>
        <a:xfrm>
          <a:off x="3530111" y="55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16510</xdr:rowOff>
    </xdr:from>
    <xdr:to>
      <xdr:col>15</xdr:col>
      <xdr:colOff>101600</xdr:colOff>
      <xdr:row>34</xdr:row>
      <xdr:rowOff>118110</xdr:rowOff>
    </xdr:to>
    <xdr:sp macro="" textlink="">
      <xdr:nvSpPr>
        <xdr:cNvPr id="84" name="楕円 83"/>
        <xdr:cNvSpPr/>
      </xdr:nvSpPr>
      <xdr:spPr>
        <a:xfrm>
          <a:off x="2857500" y="584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134637</xdr:rowOff>
    </xdr:from>
    <xdr:ext cx="534377" cy="259045"/>
    <xdr:sp macro="" textlink="">
      <xdr:nvSpPr>
        <xdr:cNvPr id="85" name="テキスト ボックス 84"/>
        <xdr:cNvSpPr txBox="1"/>
      </xdr:nvSpPr>
      <xdr:spPr>
        <a:xfrm>
          <a:off x="2641111" y="562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123825</xdr:rowOff>
    </xdr:from>
    <xdr:to>
      <xdr:col>10</xdr:col>
      <xdr:colOff>165100</xdr:colOff>
      <xdr:row>35</xdr:row>
      <xdr:rowOff>53975</xdr:rowOff>
    </xdr:to>
    <xdr:sp macro="" textlink="">
      <xdr:nvSpPr>
        <xdr:cNvPr id="86" name="楕円 85"/>
        <xdr:cNvSpPr/>
      </xdr:nvSpPr>
      <xdr:spPr>
        <a:xfrm>
          <a:off x="1968500" y="59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70502</xdr:rowOff>
    </xdr:from>
    <xdr:ext cx="534377" cy="259045"/>
    <xdr:sp macro="" textlink="">
      <xdr:nvSpPr>
        <xdr:cNvPr id="87" name="テキスト ボックス 86"/>
        <xdr:cNvSpPr txBox="1"/>
      </xdr:nvSpPr>
      <xdr:spPr>
        <a:xfrm>
          <a:off x="1752111" y="572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141224</xdr:rowOff>
    </xdr:from>
    <xdr:to>
      <xdr:col>6</xdr:col>
      <xdr:colOff>38100</xdr:colOff>
      <xdr:row>34</xdr:row>
      <xdr:rowOff>71374</xdr:rowOff>
    </xdr:to>
    <xdr:sp macro="" textlink="">
      <xdr:nvSpPr>
        <xdr:cNvPr id="88" name="楕円 87"/>
        <xdr:cNvSpPr/>
      </xdr:nvSpPr>
      <xdr:spPr>
        <a:xfrm>
          <a:off x="1079500" y="579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87901</xdr:rowOff>
    </xdr:from>
    <xdr:ext cx="534377" cy="259045"/>
    <xdr:sp macro="" textlink="">
      <xdr:nvSpPr>
        <xdr:cNvPr id="89" name="テキスト ボックス 88"/>
        <xdr:cNvSpPr txBox="1"/>
      </xdr:nvSpPr>
      <xdr:spPr>
        <a:xfrm>
          <a:off x="863111" y="557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155705</xdr:rowOff>
    </xdr:from>
    <xdr:to>
      <xdr:col>24</xdr:col>
      <xdr:colOff>63500</xdr:colOff>
      <xdr:row>58</xdr:row>
      <xdr:rowOff>6967</xdr:rowOff>
    </xdr:to>
    <xdr:cxnSp macro="">
      <xdr:nvCxnSpPr>
        <xdr:cNvPr id="120" name="直線コネクタ 119"/>
        <xdr:cNvCxnSpPr/>
      </xdr:nvCxnSpPr>
      <xdr:spPr>
        <a:xfrm flipV="1">
          <a:off x="3797300" y="9928355"/>
          <a:ext cx="838200" cy="2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146562</xdr:rowOff>
    </xdr:from>
    <xdr:to>
      <xdr:col>19</xdr:col>
      <xdr:colOff>177800</xdr:colOff>
      <xdr:row>58</xdr:row>
      <xdr:rowOff>6967</xdr:rowOff>
    </xdr:to>
    <xdr:cxnSp macro="">
      <xdr:nvCxnSpPr>
        <xdr:cNvPr id="123" name="直線コネクタ 122"/>
        <xdr:cNvCxnSpPr/>
      </xdr:nvCxnSpPr>
      <xdr:spPr>
        <a:xfrm>
          <a:off x="2908300" y="9919212"/>
          <a:ext cx="889000" cy="3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35708</xdr:rowOff>
    </xdr:from>
    <xdr:to>
      <xdr:col>15</xdr:col>
      <xdr:colOff>50800</xdr:colOff>
      <xdr:row>57</xdr:row>
      <xdr:rowOff>146562</xdr:rowOff>
    </xdr:to>
    <xdr:cxnSp macro="">
      <xdr:nvCxnSpPr>
        <xdr:cNvPr id="126" name="直線コネクタ 125"/>
        <xdr:cNvCxnSpPr/>
      </xdr:nvCxnSpPr>
      <xdr:spPr>
        <a:xfrm>
          <a:off x="2019300" y="9808358"/>
          <a:ext cx="889000" cy="11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166507</xdr:rowOff>
    </xdr:from>
    <xdr:to>
      <xdr:col>10</xdr:col>
      <xdr:colOff>114300</xdr:colOff>
      <xdr:row>57</xdr:row>
      <xdr:rowOff>35708</xdr:rowOff>
    </xdr:to>
    <xdr:cxnSp macro="">
      <xdr:nvCxnSpPr>
        <xdr:cNvPr id="129" name="直線コネクタ 128"/>
        <xdr:cNvCxnSpPr/>
      </xdr:nvCxnSpPr>
      <xdr:spPr>
        <a:xfrm>
          <a:off x="1130300" y="9767707"/>
          <a:ext cx="889000" cy="4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167088</xdr:rowOff>
    </xdr:from>
    <xdr:ext cx="599010" cy="259045"/>
    <xdr:sp macro="" textlink="">
      <xdr:nvSpPr>
        <xdr:cNvPr id="133" name="テキスト ボックス 132"/>
        <xdr:cNvSpPr txBox="1"/>
      </xdr:nvSpPr>
      <xdr:spPr>
        <a:xfrm>
          <a:off x="830795" y="993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104905</xdr:rowOff>
    </xdr:from>
    <xdr:to>
      <xdr:col>24</xdr:col>
      <xdr:colOff>114300</xdr:colOff>
      <xdr:row>58</xdr:row>
      <xdr:rowOff>35055</xdr:rowOff>
    </xdr:to>
    <xdr:sp macro="" textlink="">
      <xdr:nvSpPr>
        <xdr:cNvPr id="139" name="楕円 138"/>
        <xdr:cNvSpPr/>
      </xdr:nvSpPr>
      <xdr:spPr>
        <a:xfrm>
          <a:off x="4584700" y="987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83332</xdr:rowOff>
    </xdr:from>
    <xdr:ext cx="599010" cy="259045"/>
    <xdr:sp macro="" textlink="">
      <xdr:nvSpPr>
        <xdr:cNvPr id="140" name="総務費該当値テキスト"/>
        <xdr:cNvSpPr txBox="1"/>
      </xdr:nvSpPr>
      <xdr:spPr>
        <a:xfrm>
          <a:off x="4686300" y="9855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127617</xdr:rowOff>
    </xdr:from>
    <xdr:to>
      <xdr:col>20</xdr:col>
      <xdr:colOff>38100</xdr:colOff>
      <xdr:row>58</xdr:row>
      <xdr:rowOff>57767</xdr:rowOff>
    </xdr:to>
    <xdr:sp macro="" textlink="">
      <xdr:nvSpPr>
        <xdr:cNvPr id="141" name="楕円 140"/>
        <xdr:cNvSpPr/>
      </xdr:nvSpPr>
      <xdr:spPr>
        <a:xfrm>
          <a:off x="3746500" y="99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48894</xdr:rowOff>
    </xdr:from>
    <xdr:ext cx="599010" cy="259045"/>
    <xdr:sp macro="" textlink="">
      <xdr:nvSpPr>
        <xdr:cNvPr id="142" name="テキスト ボックス 141"/>
        <xdr:cNvSpPr txBox="1"/>
      </xdr:nvSpPr>
      <xdr:spPr>
        <a:xfrm>
          <a:off x="3497795" y="999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95762</xdr:rowOff>
    </xdr:from>
    <xdr:to>
      <xdr:col>15</xdr:col>
      <xdr:colOff>101600</xdr:colOff>
      <xdr:row>58</xdr:row>
      <xdr:rowOff>25912</xdr:rowOff>
    </xdr:to>
    <xdr:sp macro="" textlink="">
      <xdr:nvSpPr>
        <xdr:cNvPr id="143" name="楕円 142"/>
        <xdr:cNvSpPr/>
      </xdr:nvSpPr>
      <xdr:spPr>
        <a:xfrm>
          <a:off x="2857500" y="98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17039</xdr:rowOff>
    </xdr:from>
    <xdr:ext cx="599010" cy="259045"/>
    <xdr:sp macro="" textlink="">
      <xdr:nvSpPr>
        <xdr:cNvPr id="144" name="テキスト ボックス 143"/>
        <xdr:cNvSpPr txBox="1"/>
      </xdr:nvSpPr>
      <xdr:spPr>
        <a:xfrm>
          <a:off x="2608795" y="996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156358</xdr:rowOff>
    </xdr:from>
    <xdr:to>
      <xdr:col>10</xdr:col>
      <xdr:colOff>165100</xdr:colOff>
      <xdr:row>57</xdr:row>
      <xdr:rowOff>86508</xdr:rowOff>
    </xdr:to>
    <xdr:sp macro="" textlink="">
      <xdr:nvSpPr>
        <xdr:cNvPr id="145" name="楕円 144"/>
        <xdr:cNvSpPr/>
      </xdr:nvSpPr>
      <xdr:spPr>
        <a:xfrm>
          <a:off x="1968500" y="97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77635</xdr:rowOff>
    </xdr:from>
    <xdr:ext cx="599010" cy="259045"/>
    <xdr:sp macro="" textlink="">
      <xdr:nvSpPr>
        <xdr:cNvPr id="146" name="テキスト ボックス 145"/>
        <xdr:cNvSpPr txBox="1"/>
      </xdr:nvSpPr>
      <xdr:spPr>
        <a:xfrm>
          <a:off x="1719795" y="985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115707</xdr:rowOff>
    </xdr:from>
    <xdr:to>
      <xdr:col>6</xdr:col>
      <xdr:colOff>38100</xdr:colOff>
      <xdr:row>57</xdr:row>
      <xdr:rowOff>45857</xdr:rowOff>
    </xdr:to>
    <xdr:sp macro="" textlink="">
      <xdr:nvSpPr>
        <xdr:cNvPr id="147" name="楕円 146"/>
        <xdr:cNvSpPr/>
      </xdr:nvSpPr>
      <xdr:spPr>
        <a:xfrm>
          <a:off x="1079500" y="971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62384</xdr:rowOff>
    </xdr:from>
    <xdr:ext cx="599010" cy="259045"/>
    <xdr:sp macro="" textlink="">
      <xdr:nvSpPr>
        <xdr:cNvPr id="148" name="テキスト ボックス 147"/>
        <xdr:cNvSpPr txBox="1"/>
      </xdr:nvSpPr>
      <xdr:spPr>
        <a:xfrm>
          <a:off x="830795" y="949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34155</xdr:rowOff>
    </xdr:from>
    <xdr:to>
      <xdr:col>24</xdr:col>
      <xdr:colOff>63500</xdr:colOff>
      <xdr:row>74</xdr:row>
      <xdr:rowOff>139274</xdr:rowOff>
    </xdr:to>
    <xdr:cxnSp macro="">
      <xdr:nvCxnSpPr>
        <xdr:cNvPr id="176" name="直線コネクタ 175"/>
        <xdr:cNvCxnSpPr/>
      </xdr:nvCxnSpPr>
      <xdr:spPr>
        <a:xfrm flipV="1">
          <a:off x="3797300" y="12721455"/>
          <a:ext cx="838200" cy="10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125925</xdr:rowOff>
    </xdr:from>
    <xdr:to>
      <xdr:col>19</xdr:col>
      <xdr:colOff>177800</xdr:colOff>
      <xdr:row>74</xdr:row>
      <xdr:rowOff>139274</xdr:rowOff>
    </xdr:to>
    <xdr:cxnSp macro="">
      <xdr:nvCxnSpPr>
        <xdr:cNvPr id="179" name="直線コネクタ 178"/>
        <xdr:cNvCxnSpPr/>
      </xdr:nvCxnSpPr>
      <xdr:spPr>
        <a:xfrm>
          <a:off x="2908300" y="12813225"/>
          <a:ext cx="889000" cy="1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125925</xdr:rowOff>
    </xdr:from>
    <xdr:to>
      <xdr:col>15</xdr:col>
      <xdr:colOff>50800</xdr:colOff>
      <xdr:row>75</xdr:row>
      <xdr:rowOff>151862</xdr:rowOff>
    </xdr:to>
    <xdr:cxnSp macro="">
      <xdr:nvCxnSpPr>
        <xdr:cNvPr id="182" name="直線コネクタ 181"/>
        <xdr:cNvCxnSpPr/>
      </xdr:nvCxnSpPr>
      <xdr:spPr>
        <a:xfrm flipV="1">
          <a:off x="2019300" y="12813225"/>
          <a:ext cx="889000" cy="19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65475</xdr:rowOff>
    </xdr:from>
    <xdr:ext cx="599010" cy="259045"/>
    <xdr:sp macro="" textlink="">
      <xdr:nvSpPr>
        <xdr:cNvPr id="184" name="テキスト ボックス 183"/>
        <xdr:cNvSpPr txBox="1"/>
      </xdr:nvSpPr>
      <xdr:spPr>
        <a:xfrm>
          <a:off x="2608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151862</xdr:rowOff>
    </xdr:from>
    <xdr:to>
      <xdr:col>10</xdr:col>
      <xdr:colOff>114300</xdr:colOff>
      <xdr:row>76</xdr:row>
      <xdr:rowOff>46779</xdr:rowOff>
    </xdr:to>
    <xdr:cxnSp macro="">
      <xdr:nvCxnSpPr>
        <xdr:cNvPr id="185" name="直線コネクタ 184"/>
        <xdr:cNvCxnSpPr/>
      </xdr:nvCxnSpPr>
      <xdr:spPr>
        <a:xfrm flipV="1">
          <a:off x="1130300" y="13010612"/>
          <a:ext cx="889000" cy="6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99948</xdr:rowOff>
    </xdr:from>
    <xdr:ext cx="599010" cy="259045"/>
    <xdr:sp macro="" textlink="">
      <xdr:nvSpPr>
        <xdr:cNvPr id="189" name="テキスト ボックス 188"/>
        <xdr:cNvSpPr txBox="1"/>
      </xdr:nvSpPr>
      <xdr:spPr>
        <a:xfrm>
          <a:off x="830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154805</xdr:rowOff>
    </xdr:from>
    <xdr:to>
      <xdr:col>24</xdr:col>
      <xdr:colOff>114300</xdr:colOff>
      <xdr:row>74</xdr:row>
      <xdr:rowOff>84955</xdr:rowOff>
    </xdr:to>
    <xdr:sp macro="" textlink="">
      <xdr:nvSpPr>
        <xdr:cNvPr id="195" name="楕円 194"/>
        <xdr:cNvSpPr/>
      </xdr:nvSpPr>
      <xdr:spPr>
        <a:xfrm>
          <a:off x="4584700" y="1267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6232</xdr:rowOff>
    </xdr:from>
    <xdr:ext cx="599010" cy="259045"/>
    <xdr:sp macro="" textlink="">
      <xdr:nvSpPr>
        <xdr:cNvPr id="196" name="民生費該当値テキスト"/>
        <xdr:cNvSpPr txBox="1"/>
      </xdr:nvSpPr>
      <xdr:spPr>
        <a:xfrm>
          <a:off x="4686300" y="1252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88474</xdr:rowOff>
    </xdr:from>
    <xdr:to>
      <xdr:col>20</xdr:col>
      <xdr:colOff>38100</xdr:colOff>
      <xdr:row>75</xdr:row>
      <xdr:rowOff>18624</xdr:rowOff>
    </xdr:to>
    <xdr:sp macro="" textlink="">
      <xdr:nvSpPr>
        <xdr:cNvPr id="197" name="楕円 196"/>
        <xdr:cNvSpPr/>
      </xdr:nvSpPr>
      <xdr:spPr>
        <a:xfrm>
          <a:off x="3746500" y="1277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35151</xdr:rowOff>
    </xdr:from>
    <xdr:ext cx="599010" cy="259045"/>
    <xdr:sp macro="" textlink="">
      <xdr:nvSpPr>
        <xdr:cNvPr id="198" name="テキスト ボックス 197"/>
        <xdr:cNvSpPr txBox="1"/>
      </xdr:nvSpPr>
      <xdr:spPr>
        <a:xfrm>
          <a:off x="3497795" y="1255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75125</xdr:rowOff>
    </xdr:from>
    <xdr:to>
      <xdr:col>15</xdr:col>
      <xdr:colOff>101600</xdr:colOff>
      <xdr:row>75</xdr:row>
      <xdr:rowOff>5275</xdr:rowOff>
    </xdr:to>
    <xdr:sp macro="" textlink="">
      <xdr:nvSpPr>
        <xdr:cNvPr id="199" name="楕円 198"/>
        <xdr:cNvSpPr/>
      </xdr:nvSpPr>
      <xdr:spPr>
        <a:xfrm>
          <a:off x="2857500" y="127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21802</xdr:rowOff>
    </xdr:from>
    <xdr:ext cx="599010" cy="259045"/>
    <xdr:sp macro="" textlink="">
      <xdr:nvSpPr>
        <xdr:cNvPr id="200" name="テキスト ボックス 199"/>
        <xdr:cNvSpPr txBox="1"/>
      </xdr:nvSpPr>
      <xdr:spPr>
        <a:xfrm>
          <a:off x="2608795" y="125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101061</xdr:rowOff>
    </xdr:from>
    <xdr:to>
      <xdr:col>10</xdr:col>
      <xdr:colOff>165100</xdr:colOff>
      <xdr:row>76</xdr:row>
      <xdr:rowOff>31210</xdr:rowOff>
    </xdr:to>
    <xdr:sp macro="" textlink="">
      <xdr:nvSpPr>
        <xdr:cNvPr id="201" name="楕円 200"/>
        <xdr:cNvSpPr/>
      </xdr:nvSpPr>
      <xdr:spPr>
        <a:xfrm>
          <a:off x="1968500" y="12959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47738</xdr:rowOff>
    </xdr:from>
    <xdr:ext cx="599010" cy="259045"/>
    <xdr:sp macro="" textlink="">
      <xdr:nvSpPr>
        <xdr:cNvPr id="202" name="テキスト ボックス 201"/>
        <xdr:cNvSpPr txBox="1"/>
      </xdr:nvSpPr>
      <xdr:spPr>
        <a:xfrm>
          <a:off x="1719795" y="1273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167429</xdr:rowOff>
    </xdr:from>
    <xdr:to>
      <xdr:col>6</xdr:col>
      <xdr:colOff>38100</xdr:colOff>
      <xdr:row>76</xdr:row>
      <xdr:rowOff>97579</xdr:rowOff>
    </xdr:to>
    <xdr:sp macro="" textlink="">
      <xdr:nvSpPr>
        <xdr:cNvPr id="203" name="楕円 202"/>
        <xdr:cNvSpPr/>
      </xdr:nvSpPr>
      <xdr:spPr>
        <a:xfrm>
          <a:off x="1079500" y="1302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114106</xdr:rowOff>
    </xdr:from>
    <xdr:ext cx="599010" cy="259045"/>
    <xdr:sp macro="" textlink="">
      <xdr:nvSpPr>
        <xdr:cNvPr id="204" name="テキスト ボックス 203"/>
        <xdr:cNvSpPr txBox="1"/>
      </xdr:nvSpPr>
      <xdr:spPr>
        <a:xfrm>
          <a:off x="830795" y="1280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14309</xdr:rowOff>
    </xdr:from>
    <xdr:to>
      <xdr:col>24</xdr:col>
      <xdr:colOff>63500</xdr:colOff>
      <xdr:row>97</xdr:row>
      <xdr:rowOff>22347</xdr:rowOff>
    </xdr:to>
    <xdr:cxnSp macro="">
      <xdr:nvCxnSpPr>
        <xdr:cNvPr id="233" name="直線コネクタ 232"/>
        <xdr:cNvCxnSpPr/>
      </xdr:nvCxnSpPr>
      <xdr:spPr>
        <a:xfrm>
          <a:off x="3797300" y="16302059"/>
          <a:ext cx="838200" cy="35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14309</xdr:rowOff>
    </xdr:from>
    <xdr:to>
      <xdr:col>19</xdr:col>
      <xdr:colOff>177800</xdr:colOff>
      <xdr:row>96</xdr:row>
      <xdr:rowOff>147662</xdr:rowOff>
    </xdr:to>
    <xdr:cxnSp macro="">
      <xdr:nvCxnSpPr>
        <xdr:cNvPr id="236" name="直線コネクタ 235"/>
        <xdr:cNvCxnSpPr/>
      </xdr:nvCxnSpPr>
      <xdr:spPr>
        <a:xfrm flipV="1">
          <a:off x="2908300" y="16302059"/>
          <a:ext cx="889000" cy="30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20528</xdr:rowOff>
    </xdr:from>
    <xdr:ext cx="599010" cy="259045"/>
    <xdr:sp macro="" textlink="">
      <xdr:nvSpPr>
        <xdr:cNvPr id="238" name="テキスト ボックス 237"/>
        <xdr:cNvSpPr txBox="1"/>
      </xdr:nvSpPr>
      <xdr:spPr>
        <a:xfrm>
          <a:off x="3497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147662</xdr:rowOff>
    </xdr:from>
    <xdr:to>
      <xdr:col>15</xdr:col>
      <xdr:colOff>50800</xdr:colOff>
      <xdr:row>97</xdr:row>
      <xdr:rowOff>74572</xdr:rowOff>
    </xdr:to>
    <xdr:cxnSp macro="">
      <xdr:nvCxnSpPr>
        <xdr:cNvPr id="239" name="直線コネクタ 238"/>
        <xdr:cNvCxnSpPr/>
      </xdr:nvCxnSpPr>
      <xdr:spPr>
        <a:xfrm flipV="1">
          <a:off x="2019300" y="16606862"/>
          <a:ext cx="889000" cy="9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25711</xdr:rowOff>
    </xdr:from>
    <xdr:ext cx="599010" cy="259045"/>
    <xdr:sp macro="" textlink="">
      <xdr:nvSpPr>
        <xdr:cNvPr id="241" name="テキスト ボックス 240"/>
        <xdr:cNvSpPr txBox="1"/>
      </xdr:nvSpPr>
      <xdr:spPr>
        <a:xfrm>
          <a:off x="2608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74572</xdr:rowOff>
    </xdr:from>
    <xdr:to>
      <xdr:col>10</xdr:col>
      <xdr:colOff>114300</xdr:colOff>
      <xdr:row>98</xdr:row>
      <xdr:rowOff>3009</xdr:rowOff>
    </xdr:to>
    <xdr:cxnSp macro="">
      <xdr:nvCxnSpPr>
        <xdr:cNvPr id="242" name="直線コネクタ 241"/>
        <xdr:cNvCxnSpPr/>
      </xdr:nvCxnSpPr>
      <xdr:spPr>
        <a:xfrm flipV="1">
          <a:off x="1130300" y="16705222"/>
          <a:ext cx="889000" cy="9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142997</xdr:rowOff>
    </xdr:from>
    <xdr:to>
      <xdr:col>24</xdr:col>
      <xdr:colOff>114300</xdr:colOff>
      <xdr:row>97</xdr:row>
      <xdr:rowOff>73147</xdr:rowOff>
    </xdr:to>
    <xdr:sp macro="" textlink="">
      <xdr:nvSpPr>
        <xdr:cNvPr id="252" name="楕円 251"/>
        <xdr:cNvSpPr/>
      </xdr:nvSpPr>
      <xdr:spPr>
        <a:xfrm>
          <a:off x="4584700" y="1660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121424</xdr:rowOff>
    </xdr:from>
    <xdr:ext cx="534377" cy="259045"/>
    <xdr:sp macro="" textlink="">
      <xdr:nvSpPr>
        <xdr:cNvPr id="253" name="衛生費該当値テキスト"/>
        <xdr:cNvSpPr txBox="1"/>
      </xdr:nvSpPr>
      <xdr:spPr>
        <a:xfrm>
          <a:off x="4686300" y="1658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134959</xdr:rowOff>
    </xdr:from>
    <xdr:to>
      <xdr:col>20</xdr:col>
      <xdr:colOff>38100</xdr:colOff>
      <xdr:row>95</xdr:row>
      <xdr:rowOff>65109</xdr:rowOff>
    </xdr:to>
    <xdr:sp macro="" textlink="">
      <xdr:nvSpPr>
        <xdr:cNvPr id="254" name="楕円 253"/>
        <xdr:cNvSpPr/>
      </xdr:nvSpPr>
      <xdr:spPr>
        <a:xfrm>
          <a:off x="3746500" y="16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81636</xdr:rowOff>
    </xdr:from>
    <xdr:ext cx="599010" cy="259045"/>
    <xdr:sp macro="" textlink="">
      <xdr:nvSpPr>
        <xdr:cNvPr id="255" name="テキスト ボックス 254"/>
        <xdr:cNvSpPr txBox="1"/>
      </xdr:nvSpPr>
      <xdr:spPr>
        <a:xfrm>
          <a:off x="3497795" y="1602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96862</xdr:rowOff>
    </xdr:from>
    <xdr:to>
      <xdr:col>15</xdr:col>
      <xdr:colOff>101600</xdr:colOff>
      <xdr:row>97</xdr:row>
      <xdr:rowOff>27012</xdr:rowOff>
    </xdr:to>
    <xdr:sp macro="" textlink="">
      <xdr:nvSpPr>
        <xdr:cNvPr id="256" name="楕円 255"/>
        <xdr:cNvSpPr/>
      </xdr:nvSpPr>
      <xdr:spPr>
        <a:xfrm>
          <a:off x="2857500" y="165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43539</xdr:rowOff>
    </xdr:from>
    <xdr:ext cx="599010" cy="259045"/>
    <xdr:sp macro="" textlink="">
      <xdr:nvSpPr>
        <xdr:cNvPr id="257" name="テキスト ボックス 256"/>
        <xdr:cNvSpPr txBox="1"/>
      </xdr:nvSpPr>
      <xdr:spPr>
        <a:xfrm>
          <a:off x="2608795" y="1633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23772</xdr:rowOff>
    </xdr:from>
    <xdr:to>
      <xdr:col>10</xdr:col>
      <xdr:colOff>165100</xdr:colOff>
      <xdr:row>97</xdr:row>
      <xdr:rowOff>125372</xdr:rowOff>
    </xdr:to>
    <xdr:sp macro="" textlink="">
      <xdr:nvSpPr>
        <xdr:cNvPr id="258" name="楕円 257"/>
        <xdr:cNvSpPr/>
      </xdr:nvSpPr>
      <xdr:spPr>
        <a:xfrm>
          <a:off x="1968500" y="1665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116499</xdr:rowOff>
    </xdr:from>
    <xdr:ext cx="534377" cy="259045"/>
    <xdr:sp macro="" textlink="">
      <xdr:nvSpPr>
        <xdr:cNvPr id="259" name="テキスト ボックス 258"/>
        <xdr:cNvSpPr txBox="1"/>
      </xdr:nvSpPr>
      <xdr:spPr>
        <a:xfrm>
          <a:off x="1752111" y="1674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123659</xdr:rowOff>
    </xdr:from>
    <xdr:to>
      <xdr:col>6</xdr:col>
      <xdr:colOff>38100</xdr:colOff>
      <xdr:row>98</xdr:row>
      <xdr:rowOff>53809</xdr:rowOff>
    </xdr:to>
    <xdr:sp macro="" textlink="">
      <xdr:nvSpPr>
        <xdr:cNvPr id="260" name="楕円 259"/>
        <xdr:cNvSpPr/>
      </xdr:nvSpPr>
      <xdr:spPr>
        <a:xfrm>
          <a:off x="1079500" y="1675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44936</xdr:rowOff>
    </xdr:from>
    <xdr:ext cx="534377" cy="259045"/>
    <xdr:sp macro="" textlink="">
      <xdr:nvSpPr>
        <xdr:cNvPr id="261" name="テキスト ボックス 260"/>
        <xdr:cNvSpPr txBox="1"/>
      </xdr:nvSpPr>
      <xdr:spPr>
        <a:xfrm>
          <a:off x="863111" y="168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123584</xdr:rowOff>
    </xdr:from>
    <xdr:to>
      <xdr:col>55</xdr:col>
      <xdr:colOff>0</xdr:colOff>
      <xdr:row>56</xdr:row>
      <xdr:rowOff>14194</xdr:rowOff>
    </xdr:to>
    <xdr:cxnSp macro="">
      <xdr:nvCxnSpPr>
        <xdr:cNvPr id="345" name="直線コネクタ 344"/>
        <xdr:cNvCxnSpPr/>
      </xdr:nvCxnSpPr>
      <xdr:spPr>
        <a:xfrm>
          <a:off x="9639300" y="9553334"/>
          <a:ext cx="838200" cy="6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123584</xdr:rowOff>
    </xdr:from>
    <xdr:to>
      <xdr:col>50</xdr:col>
      <xdr:colOff>114300</xdr:colOff>
      <xdr:row>55</xdr:row>
      <xdr:rowOff>154994</xdr:rowOff>
    </xdr:to>
    <xdr:cxnSp macro="">
      <xdr:nvCxnSpPr>
        <xdr:cNvPr id="348" name="直線コネクタ 347"/>
        <xdr:cNvCxnSpPr/>
      </xdr:nvCxnSpPr>
      <xdr:spPr>
        <a:xfrm flipV="1">
          <a:off x="8750300" y="9553334"/>
          <a:ext cx="889000" cy="3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154994</xdr:rowOff>
    </xdr:from>
    <xdr:to>
      <xdr:col>45</xdr:col>
      <xdr:colOff>177800</xdr:colOff>
      <xdr:row>56</xdr:row>
      <xdr:rowOff>84900</xdr:rowOff>
    </xdr:to>
    <xdr:cxnSp macro="">
      <xdr:nvCxnSpPr>
        <xdr:cNvPr id="351" name="直線コネクタ 350"/>
        <xdr:cNvCxnSpPr/>
      </xdr:nvCxnSpPr>
      <xdr:spPr>
        <a:xfrm flipV="1">
          <a:off x="7861300" y="9584744"/>
          <a:ext cx="889000" cy="10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34400</xdr:rowOff>
    </xdr:from>
    <xdr:ext cx="599010" cy="259045"/>
    <xdr:sp macro="" textlink="">
      <xdr:nvSpPr>
        <xdr:cNvPr id="353" name="テキスト ボックス 352"/>
        <xdr:cNvSpPr txBox="1"/>
      </xdr:nvSpPr>
      <xdr:spPr>
        <a:xfrm>
          <a:off x="8450795" y="963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84900</xdr:rowOff>
    </xdr:from>
    <xdr:to>
      <xdr:col>41</xdr:col>
      <xdr:colOff>50800</xdr:colOff>
      <xdr:row>56</xdr:row>
      <xdr:rowOff>137716</xdr:rowOff>
    </xdr:to>
    <xdr:cxnSp macro="">
      <xdr:nvCxnSpPr>
        <xdr:cNvPr id="354" name="直線コネクタ 353"/>
        <xdr:cNvCxnSpPr/>
      </xdr:nvCxnSpPr>
      <xdr:spPr>
        <a:xfrm flipV="1">
          <a:off x="6972300" y="9686100"/>
          <a:ext cx="889000" cy="5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134844</xdr:rowOff>
    </xdr:from>
    <xdr:to>
      <xdr:col>55</xdr:col>
      <xdr:colOff>50800</xdr:colOff>
      <xdr:row>56</xdr:row>
      <xdr:rowOff>64994</xdr:rowOff>
    </xdr:to>
    <xdr:sp macro="" textlink="">
      <xdr:nvSpPr>
        <xdr:cNvPr id="364" name="楕円 363"/>
        <xdr:cNvSpPr/>
      </xdr:nvSpPr>
      <xdr:spPr>
        <a:xfrm>
          <a:off x="10426700" y="956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113271</xdr:rowOff>
    </xdr:from>
    <xdr:ext cx="599010" cy="259045"/>
    <xdr:sp macro="" textlink="">
      <xdr:nvSpPr>
        <xdr:cNvPr id="365" name="農林水産業費該当値テキスト"/>
        <xdr:cNvSpPr txBox="1"/>
      </xdr:nvSpPr>
      <xdr:spPr>
        <a:xfrm>
          <a:off x="10528300" y="954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72784</xdr:rowOff>
    </xdr:from>
    <xdr:to>
      <xdr:col>50</xdr:col>
      <xdr:colOff>165100</xdr:colOff>
      <xdr:row>56</xdr:row>
      <xdr:rowOff>2934</xdr:rowOff>
    </xdr:to>
    <xdr:sp macro="" textlink="">
      <xdr:nvSpPr>
        <xdr:cNvPr id="366" name="楕円 365"/>
        <xdr:cNvSpPr/>
      </xdr:nvSpPr>
      <xdr:spPr>
        <a:xfrm>
          <a:off x="9588500" y="950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165511</xdr:rowOff>
    </xdr:from>
    <xdr:ext cx="599010" cy="259045"/>
    <xdr:sp macro="" textlink="">
      <xdr:nvSpPr>
        <xdr:cNvPr id="367" name="テキスト ボックス 366"/>
        <xdr:cNvSpPr txBox="1"/>
      </xdr:nvSpPr>
      <xdr:spPr>
        <a:xfrm>
          <a:off x="9339795" y="959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104194</xdr:rowOff>
    </xdr:from>
    <xdr:to>
      <xdr:col>46</xdr:col>
      <xdr:colOff>38100</xdr:colOff>
      <xdr:row>56</xdr:row>
      <xdr:rowOff>34344</xdr:rowOff>
    </xdr:to>
    <xdr:sp macro="" textlink="">
      <xdr:nvSpPr>
        <xdr:cNvPr id="368" name="楕円 367"/>
        <xdr:cNvSpPr/>
      </xdr:nvSpPr>
      <xdr:spPr>
        <a:xfrm>
          <a:off x="8699500" y="953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50871</xdr:rowOff>
    </xdr:from>
    <xdr:ext cx="599010" cy="259045"/>
    <xdr:sp macro="" textlink="">
      <xdr:nvSpPr>
        <xdr:cNvPr id="369" name="テキスト ボックス 368"/>
        <xdr:cNvSpPr txBox="1"/>
      </xdr:nvSpPr>
      <xdr:spPr>
        <a:xfrm>
          <a:off x="8450795" y="930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34100</xdr:rowOff>
    </xdr:from>
    <xdr:to>
      <xdr:col>41</xdr:col>
      <xdr:colOff>101600</xdr:colOff>
      <xdr:row>56</xdr:row>
      <xdr:rowOff>135700</xdr:rowOff>
    </xdr:to>
    <xdr:sp macro="" textlink="">
      <xdr:nvSpPr>
        <xdr:cNvPr id="370" name="楕円 369"/>
        <xdr:cNvSpPr/>
      </xdr:nvSpPr>
      <xdr:spPr>
        <a:xfrm>
          <a:off x="7810500" y="96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126827</xdr:rowOff>
    </xdr:from>
    <xdr:ext cx="534377" cy="259045"/>
    <xdr:sp macro="" textlink="">
      <xdr:nvSpPr>
        <xdr:cNvPr id="371" name="テキスト ボックス 370"/>
        <xdr:cNvSpPr txBox="1"/>
      </xdr:nvSpPr>
      <xdr:spPr>
        <a:xfrm>
          <a:off x="7594111" y="972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86916</xdr:rowOff>
    </xdr:from>
    <xdr:to>
      <xdr:col>36</xdr:col>
      <xdr:colOff>165100</xdr:colOff>
      <xdr:row>57</xdr:row>
      <xdr:rowOff>17066</xdr:rowOff>
    </xdr:to>
    <xdr:sp macro="" textlink="">
      <xdr:nvSpPr>
        <xdr:cNvPr id="372" name="楕円 371"/>
        <xdr:cNvSpPr/>
      </xdr:nvSpPr>
      <xdr:spPr>
        <a:xfrm>
          <a:off x="6921500" y="96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8193</xdr:rowOff>
    </xdr:from>
    <xdr:ext cx="534377" cy="259045"/>
    <xdr:sp macro="" textlink="">
      <xdr:nvSpPr>
        <xdr:cNvPr id="373" name="テキスト ボックス 372"/>
        <xdr:cNvSpPr txBox="1"/>
      </xdr:nvSpPr>
      <xdr:spPr>
        <a:xfrm>
          <a:off x="6705111" y="97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32930</xdr:rowOff>
    </xdr:from>
    <xdr:to>
      <xdr:col>55</xdr:col>
      <xdr:colOff>0</xdr:colOff>
      <xdr:row>78</xdr:row>
      <xdr:rowOff>17847</xdr:rowOff>
    </xdr:to>
    <xdr:cxnSp macro="">
      <xdr:nvCxnSpPr>
        <xdr:cNvPr id="400" name="直線コネクタ 399"/>
        <xdr:cNvCxnSpPr/>
      </xdr:nvCxnSpPr>
      <xdr:spPr>
        <a:xfrm>
          <a:off x="9639300" y="13234580"/>
          <a:ext cx="838200" cy="15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32930</xdr:rowOff>
    </xdr:from>
    <xdr:to>
      <xdr:col>50</xdr:col>
      <xdr:colOff>114300</xdr:colOff>
      <xdr:row>77</xdr:row>
      <xdr:rowOff>153005</xdr:rowOff>
    </xdr:to>
    <xdr:cxnSp macro="">
      <xdr:nvCxnSpPr>
        <xdr:cNvPr id="403" name="直線コネクタ 402"/>
        <xdr:cNvCxnSpPr/>
      </xdr:nvCxnSpPr>
      <xdr:spPr>
        <a:xfrm flipV="1">
          <a:off x="8750300" y="13234580"/>
          <a:ext cx="889000" cy="12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134859</xdr:rowOff>
    </xdr:from>
    <xdr:ext cx="534377" cy="259045"/>
    <xdr:sp macro="" textlink="">
      <xdr:nvSpPr>
        <xdr:cNvPr id="405" name="テキスト ボックス 404"/>
        <xdr:cNvSpPr txBox="1"/>
      </xdr:nvSpPr>
      <xdr:spPr>
        <a:xfrm>
          <a:off x="9372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99000</xdr:rowOff>
    </xdr:from>
    <xdr:to>
      <xdr:col>45</xdr:col>
      <xdr:colOff>177800</xdr:colOff>
      <xdr:row>77</xdr:row>
      <xdr:rowOff>153005</xdr:rowOff>
    </xdr:to>
    <xdr:cxnSp macro="">
      <xdr:nvCxnSpPr>
        <xdr:cNvPr id="406" name="直線コネクタ 405"/>
        <xdr:cNvCxnSpPr/>
      </xdr:nvCxnSpPr>
      <xdr:spPr>
        <a:xfrm>
          <a:off x="7861300" y="13300650"/>
          <a:ext cx="8890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99000</xdr:rowOff>
    </xdr:from>
    <xdr:to>
      <xdr:col>41</xdr:col>
      <xdr:colOff>50800</xdr:colOff>
      <xdr:row>78</xdr:row>
      <xdr:rowOff>3646</xdr:rowOff>
    </xdr:to>
    <xdr:cxnSp macro="">
      <xdr:nvCxnSpPr>
        <xdr:cNvPr id="409" name="直線コネクタ 408"/>
        <xdr:cNvCxnSpPr/>
      </xdr:nvCxnSpPr>
      <xdr:spPr>
        <a:xfrm flipV="1">
          <a:off x="6972300" y="13300650"/>
          <a:ext cx="889000" cy="7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53346</xdr:rowOff>
    </xdr:from>
    <xdr:ext cx="534377" cy="259045"/>
    <xdr:sp macro="" textlink="">
      <xdr:nvSpPr>
        <xdr:cNvPr id="413" name="テキスト ボックス 412"/>
        <xdr:cNvSpPr txBox="1"/>
      </xdr:nvSpPr>
      <xdr:spPr>
        <a:xfrm>
          <a:off x="6705111" y="134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138497</xdr:rowOff>
    </xdr:from>
    <xdr:to>
      <xdr:col>55</xdr:col>
      <xdr:colOff>50800</xdr:colOff>
      <xdr:row>78</xdr:row>
      <xdr:rowOff>68647</xdr:rowOff>
    </xdr:to>
    <xdr:sp macro="" textlink="">
      <xdr:nvSpPr>
        <xdr:cNvPr id="419" name="楕円 418"/>
        <xdr:cNvSpPr/>
      </xdr:nvSpPr>
      <xdr:spPr>
        <a:xfrm>
          <a:off x="10426700" y="1334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53424</xdr:rowOff>
    </xdr:from>
    <xdr:ext cx="534377" cy="259045"/>
    <xdr:sp macro="" textlink="">
      <xdr:nvSpPr>
        <xdr:cNvPr id="420" name="商工費該当値テキスト"/>
        <xdr:cNvSpPr txBox="1"/>
      </xdr:nvSpPr>
      <xdr:spPr>
        <a:xfrm>
          <a:off x="10528300" y="1325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153580</xdr:rowOff>
    </xdr:from>
    <xdr:to>
      <xdr:col>50</xdr:col>
      <xdr:colOff>165100</xdr:colOff>
      <xdr:row>77</xdr:row>
      <xdr:rowOff>83730</xdr:rowOff>
    </xdr:to>
    <xdr:sp macro="" textlink="">
      <xdr:nvSpPr>
        <xdr:cNvPr id="421" name="楕円 420"/>
        <xdr:cNvSpPr/>
      </xdr:nvSpPr>
      <xdr:spPr>
        <a:xfrm>
          <a:off x="9588500" y="1318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100257</xdr:rowOff>
    </xdr:from>
    <xdr:ext cx="534377" cy="259045"/>
    <xdr:sp macro="" textlink="">
      <xdr:nvSpPr>
        <xdr:cNvPr id="422" name="テキスト ボックス 421"/>
        <xdr:cNvSpPr txBox="1"/>
      </xdr:nvSpPr>
      <xdr:spPr>
        <a:xfrm>
          <a:off x="9372111" y="1295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102205</xdr:rowOff>
    </xdr:from>
    <xdr:to>
      <xdr:col>46</xdr:col>
      <xdr:colOff>38100</xdr:colOff>
      <xdr:row>78</xdr:row>
      <xdr:rowOff>32355</xdr:rowOff>
    </xdr:to>
    <xdr:sp macro="" textlink="">
      <xdr:nvSpPr>
        <xdr:cNvPr id="423" name="楕円 422"/>
        <xdr:cNvSpPr/>
      </xdr:nvSpPr>
      <xdr:spPr>
        <a:xfrm>
          <a:off x="8699500" y="1330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23482</xdr:rowOff>
    </xdr:from>
    <xdr:ext cx="534377" cy="259045"/>
    <xdr:sp macro="" textlink="">
      <xdr:nvSpPr>
        <xdr:cNvPr id="424" name="テキスト ボックス 423"/>
        <xdr:cNvSpPr txBox="1"/>
      </xdr:nvSpPr>
      <xdr:spPr>
        <a:xfrm>
          <a:off x="8483111" y="1339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48200</xdr:rowOff>
    </xdr:from>
    <xdr:to>
      <xdr:col>41</xdr:col>
      <xdr:colOff>101600</xdr:colOff>
      <xdr:row>77</xdr:row>
      <xdr:rowOff>149800</xdr:rowOff>
    </xdr:to>
    <xdr:sp macro="" textlink="">
      <xdr:nvSpPr>
        <xdr:cNvPr id="425" name="楕円 424"/>
        <xdr:cNvSpPr/>
      </xdr:nvSpPr>
      <xdr:spPr>
        <a:xfrm>
          <a:off x="7810500" y="132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140927</xdr:rowOff>
    </xdr:from>
    <xdr:ext cx="534377" cy="259045"/>
    <xdr:sp macro="" textlink="">
      <xdr:nvSpPr>
        <xdr:cNvPr id="426" name="テキスト ボックス 425"/>
        <xdr:cNvSpPr txBox="1"/>
      </xdr:nvSpPr>
      <xdr:spPr>
        <a:xfrm>
          <a:off x="7594111" y="1334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124296</xdr:rowOff>
    </xdr:from>
    <xdr:to>
      <xdr:col>36</xdr:col>
      <xdr:colOff>165100</xdr:colOff>
      <xdr:row>78</xdr:row>
      <xdr:rowOff>54446</xdr:rowOff>
    </xdr:to>
    <xdr:sp macro="" textlink="">
      <xdr:nvSpPr>
        <xdr:cNvPr id="427" name="楕円 426"/>
        <xdr:cNvSpPr/>
      </xdr:nvSpPr>
      <xdr:spPr>
        <a:xfrm>
          <a:off x="6921500" y="13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70973</xdr:rowOff>
    </xdr:from>
    <xdr:ext cx="534377" cy="259045"/>
    <xdr:sp macro="" textlink="">
      <xdr:nvSpPr>
        <xdr:cNvPr id="428" name="テキスト ボックス 427"/>
        <xdr:cNvSpPr txBox="1"/>
      </xdr:nvSpPr>
      <xdr:spPr>
        <a:xfrm>
          <a:off x="6705111" y="1310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63595</xdr:rowOff>
    </xdr:from>
    <xdr:to>
      <xdr:col>55</xdr:col>
      <xdr:colOff>0</xdr:colOff>
      <xdr:row>95</xdr:row>
      <xdr:rowOff>133409</xdr:rowOff>
    </xdr:to>
    <xdr:cxnSp macro="">
      <xdr:nvCxnSpPr>
        <xdr:cNvPr id="455" name="直線コネクタ 454"/>
        <xdr:cNvCxnSpPr/>
      </xdr:nvCxnSpPr>
      <xdr:spPr>
        <a:xfrm flipV="1">
          <a:off x="9639300" y="16351345"/>
          <a:ext cx="838200" cy="6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65223</xdr:rowOff>
    </xdr:from>
    <xdr:ext cx="599010" cy="259045"/>
    <xdr:sp macro="" textlink="">
      <xdr:nvSpPr>
        <xdr:cNvPr id="456" name="土木費平均値テキスト"/>
        <xdr:cNvSpPr txBox="1"/>
      </xdr:nvSpPr>
      <xdr:spPr>
        <a:xfrm>
          <a:off x="10528300" y="16352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133409</xdr:rowOff>
    </xdr:from>
    <xdr:to>
      <xdr:col>50</xdr:col>
      <xdr:colOff>114300</xdr:colOff>
      <xdr:row>95</xdr:row>
      <xdr:rowOff>167411</xdr:rowOff>
    </xdr:to>
    <xdr:cxnSp macro="">
      <xdr:nvCxnSpPr>
        <xdr:cNvPr id="458" name="直線コネクタ 457"/>
        <xdr:cNvCxnSpPr/>
      </xdr:nvCxnSpPr>
      <xdr:spPr>
        <a:xfrm flipV="1">
          <a:off x="8750300" y="16421159"/>
          <a:ext cx="889000" cy="3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28584</xdr:rowOff>
    </xdr:from>
    <xdr:ext cx="599010" cy="259045"/>
    <xdr:sp macro="" textlink="">
      <xdr:nvSpPr>
        <xdr:cNvPr id="460" name="テキスト ボックス 459"/>
        <xdr:cNvSpPr txBox="1"/>
      </xdr:nvSpPr>
      <xdr:spPr>
        <a:xfrm>
          <a:off x="9339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167411</xdr:rowOff>
    </xdr:from>
    <xdr:to>
      <xdr:col>45</xdr:col>
      <xdr:colOff>177800</xdr:colOff>
      <xdr:row>96</xdr:row>
      <xdr:rowOff>106809</xdr:rowOff>
    </xdr:to>
    <xdr:cxnSp macro="">
      <xdr:nvCxnSpPr>
        <xdr:cNvPr id="461" name="直線コネクタ 460"/>
        <xdr:cNvCxnSpPr/>
      </xdr:nvCxnSpPr>
      <xdr:spPr>
        <a:xfrm flipV="1">
          <a:off x="7861300" y="16455161"/>
          <a:ext cx="889000" cy="11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44394</xdr:rowOff>
    </xdr:from>
    <xdr:ext cx="599010" cy="259045"/>
    <xdr:sp macro="" textlink="">
      <xdr:nvSpPr>
        <xdr:cNvPr id="463" name="テキスト ボックス 462"/>
        <xdr:cNvSpPr txBox="1"/>
      </xdr:nvSpPr>
      <xdr:spPr>
        <a:xfrm>
          <a:off x="8450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106809</xdr:rowOff>
    </xdr:from>
    <xdr:to>
      <xdr:col>41</xdr:col>
      <xdr:colOff>50800</xdr:colOff>
      <xdr:row>96</xdr:row>
      <xdr:rowOff>165866</xdr:rowOff>
    </xdr:to>
    <xdr:cxnSp macro="">
      <xdr:nvCxnSpPr>
        <xdr:cNvPr id="464" name="直線コネクタ 463"/>
        <xdr:cNvCxnSpPr/>
      </xdr:nvCxnSpPr>
      <xdr:spPr>
        <a:xfrm flipV="1">
          <a:off x="6972300" y="16566009"/>
          <a:ext cx="889000" cy="5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12795</xdr:rowOff>
    </xdr:from>
    <xdr:to>
      <xdr:col>55</xdr:col>
      <xdr:colOff>50800</xdr:colOff>
      <xdr:row>95</xdr:row>
      <xdr:rowOff>114395</xdr:rowOff>
    </xdr:to>
    <xdr:sp macro="" textlink="">
      <xdr:nvSpPr>
        <xdr:cNvPr id="474" name="楕円 473"/>
        <xdr:cNvSpPr/>
      </xdr:nvSpPr>
      <xdr:spPr>
        <a:xfrm>
          <a:off x="10426700" y="163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35672</xdr:rowOff>
    </xdr:from>
    <xdr:ext cx="599010" cy="259045"/>
    <xdr:sp macro="" textlink="">
      <xdr:nvSpPr>
        <xdr:cNvPr id="475" name="土木費該当値テキスト"/>
        <xdr:cNvSpPr txBox="1"/>
      </xdr:nvSpPr>
      <xdr:spPr>
        <a:xfrm>
          <a:off x="10528300" y="1615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82609</xdr:rowOff>
    </xdr:from>
    <xdr:to>
      <xdr:col>50</xdr:col>
      <xdr:colOff>165100</xdr:colOff>
      <xdr:row>96</xdr:row>
      <xdr:rowOff>12759</xdr:rowOff>
    </xdr:to>
    <xdr:sp macro="" textlink="">
      <xdr:nvSpPr>
        <xdr:cNvPr id="476" name="楕円 475"/>
        <xdr:cNvSpPr/>
      </xdr:nvSpPr>
      <xdr:spPr>
        <a:xfrm>
          <a:off x="9588500" y="163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29286</xdr:rowOff>
    </xdr:from>
    <xdr:ext cx="599010" cy="259045"/>
    <xdr:sp macro="" textlink="">
      <xdr:nvSpPr>
        <xdr:cNvPr id="477" name="テキスト ボックス 476"/>
        <xdr:cNvSpPr txBox="1"/>
      </xdr:nvSpPr>
      <xdr:spPr>
        <a:xfrm>
          <a:off x="9339795" y="1614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116611</xdr:rowOff>
    </xdr:from>
    <xdr:to>
      <xdr:col>46</xdr:col>
      <xdr:colOff>38100</xdr:colOff>
      <xdr:row>96</xdr:row>
      <xdr:rowOff>46761</xdr:rowOff>
    </xdr:to>
    <xdr:sp macro="" textlink="">
      <xdr:nvSpPr>
        <xdr:cNvPr id="478" name="楕円 477"/>
        <xdr:cNvSpPr/>
      </xdr:nvSpPr>
      <xdr:spPr>
        <a:xfrm>
          <a:off x="8699500" y="1640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63288</xdr:rowOff>
    </xdr:from>
    <xdr:ext cx="599010" cy="259045"/>
    <xdr:sp macro="" textlink="">
      <xdr:nvSpPr>
        <xdr:cNvPr id="479" name="テキスト ボックス 478"/>
        <xdr:cNvSpPr txBox="1"/>
      </xdr:nvSpPr>
      <xdr:spPr>
        <a:xfrm>
          <a:off x="8450795" y="1617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56009</xdr:rowOff>
    </xdr:from>
    <xdr:to>
      <xdr:col>41</xdr:col>
      <xdr:colOff>101600</xdr:colOff>
      <xdr:row>96</xdr:row>
      <xdr:rowOff>157609</xdr:rowOff>
    </xdr:to>
    <xdr:sp macro="" textlink="">
      <xdr:nvSpPr>
        <xdr:cNvPr id="480" name="楕円 479"/>
        <xdr:cNvSpPr/>
      </xdr:nvSpPr>
      <xdr:spPr>
        <a:xfrm>
          <a:off x="7810500" y="1651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148736</xdr:rowOff>
    </xdr:from>
    <xdr:ext cx="534377" cy="259045"/>
    <xdr:sp macro="" textlink="">
      <xdr:nvSpPr>
        <xdr:cNvPr id="481" name="テキスト ボックス 480"/>
        <xdr:cNvSpPr txBox="1"/>
      </xdr:nvSpPr>
      <xdr:spPr>
        <a:xfrm>
          <a:off x="7594111" y="166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115066</xdr:rowOff>
    </xdr:from>
    <xdr:to>
      <xdr:col>36</xdr:col>
      <xdr:colOff>165100</xdr:colOff>
      <xdr:row>97</xdr:row>
      <xdr:rowOff>45216</xdr:rowOff>
    </xdr:to>
    <xdr:sp macro="" textlink="">
      <xdr:nvSpPr>
        <xdr:cNvPr id="482" name="楕円 481"/>
        <xdr:cNvSpPr/>
      </xdr:nvSpPr>
      <xdr:spPr>
        <a:xfrm>
          <a:off x="6921500" y="1657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36343</xdr:rowOff>
    </xdr:from>
    <xdr:ext cx="534377" cy="259045"/>
    <xdr:sp macro="" textlink="">
      <xdr:nvSpPr>
        <xdr:cNvPr id="483" name="テキスト ボックス 482"/>
        <xdr:cNvSpPr txBox="1"/>
      </xdr:nvSpPr>
      <xdr:spPr>
        <a:xfrm>
          <a:off x="6705111" y="166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128678</xdr:rowOff>
    </xdr:from>
    <xdr:to>
      <xdr:col>85</xdr:col>
      <xdr:colOff>127000</xdr:colOff>
      <xdr:row>38</xdr:row>
      <xdr:rowOff>163687</xdr:rowOff>
    </xdr:to>
    <xdr:cxnSp macro="">
      <xdr:nvCxnSpPr>
        <xdr:cNvPr id="515" name="直線コネクタ 514"/>
        <xdr:cNvCxnSpPr/>
      </xdr:nvCxnSpPr>
      <xdr:spPr>
        <a:xfrm>
          <a:off x="15481300" y="6472328"/>
          <a:ext cx="838200" cy="20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128678</xdr:rowOff>
    </xdr:from>
    <xdr:to>
      <xdr:col>81</xdr:col>
      <xdr:colOff>50800</xdr:colOff>
      <xdr:row>38</xdr:row>
      <xdr:rowOff>62988</xdr:rowOff>
    </xdr:to>
    <xdr:cxnSp macro="">
      <xdr:nvCxnSpPr>
        <xdr:cNvPr id="518" name="直線コネクタ 517"/>
        <xdr:cNvCxnSpPr/>
      </xdr:nvCxnSpPr>
      <xdr:spPr>
        <a:xfrm flipV="1">
          <a:off x="14592300" y="6472328"/>
          <a:ext cx="889000" cy="10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100675</xdr:rowOff>
    </xdr:from>
    <xdr:to>
      <xdr:col>76</xdr:col>
      <xdr:colOff>114300</xdr:colOff>
      <xdr:row>38</xdr:row>
      <xdr:rowOff>62988</xdr:rowOff>
    </xdr:to>
    <xdr:cxnSp macro="">
      <xdr:nvCxnSpPr>
        <xdr:cNvPr id="521" name="直線コネクタ 520"/>
        <xdr:cNvCxnSpPr/>
      </xdr:nvCxnSpPr>
      <xdr:spPr>
        <a:xfrm>
          <a:off x="13703300" y="6101425"/>
          <a:ext cx="889000" cy="47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100675</xdr:rowOff>
    </xdr:from>
    <xdr:to>
      <xdr:col>71</xdr:col>
      <xdr:colOff>177800</xdr:colOff>
      <xdr:row>35</xdr:row>
      <xdr:rowOff>118195</xdr:rowOff>
    </xdr:to>
    <xdr:cxnSp macro="">
      <xdr:nvCxnSpPr>
        <xdr:cNvPr id="524" name="直線コネクタ 523"/>
        <xdr:cNvCxnSpPr/>
      </xdr:nvCxnSpPr>
      <xdr:spPr>
        <a:xfrm flipV="1">
          <a:off x="12814300" y="6101425"/>
          <a:ext cx="889000" cy="1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128853</xdr:rowOff>
    </xdr:from>
    <xdr:ext cx="534377" cy="259045"/>
    <xdr:sp macro="" textlink="">
      <xdr:nvSpPr>
        <xdr:cNvPr id="526" name="テキスト ボックス 525"/>
        <xdr:cNvSpPr txBox="1"/>
      </xdr:nvSpPr>
      <xdr:spPr>
        <a:xfrm>
          <a:off x="13436111" y="6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64192</xdr:rowOff>
    </xdr:from>
    <xdr:ext cx="534377" cy="259045"/>
    <xdr:sp macro="" textlink="">
      <xdr:nvSpPr>
        <xdr:cNvPr id="528" name="テキスト ボックス 527"/>
        <xdr:cNvSpPr txBox="1"/>
      </xdr:nvSpPr>
      <xdr:spPr>
        <a:xfrm>
          <a:off x="12547111" y="64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112887</xdr:rowOff>
    </xdr:from>
    <xdr:to>
      <xdr:col>85</xdr:col>
      <xdr:colOff>177800</xdr:colOff>
      <xdr:row>39</xdr:row>
      <xdr:rowOff>43037</xdr:rowOff>
    </xdr:to>
    <xdr:sp macro="" textlink="">
      <xdr:nvSpPr>
        <xdr:cNvPr id="534" name="楕円 533"/>
        <xdr:cNvSpPr/>
      </xdr:nvSpPr>
      <xdr:spPr>
        <a:xfrm>
          <a:off x="16268700" y="662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27814</xdr:rowOff>
    </xdr:from>
    <xdr:ext cx="534377" cy="259045"/>
    <xdr:sp macro="" textlink="">
      <xdr:nvSpPr>
        <xdr:cNvPr id="535" name="消防費該当値テキスト"/>
        <xdr:cNvSpPr txBox="1"/>
      </xdr:nvSpPr>
      <xdr:spPr>
        <a:xfrm>
          <a:off x="16370300" y="654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77878</xdr:rowOff>
    </xdr:from>
    <xdr:to>
      <xdr:col>81</xdr:col>
      <xdr:colOff>101600</xdr:colOff>
      <xdr:row>38</xdr:row>
      <xdr:rowOff>8028</xdr:rowOff>
    </xdr:to>
    <xdr:sp macro="" textlink="">
      <xdr:nvSpPr>
        <xdr:cNvPr id="536" name="楕円 535"/>
        <xdr:cNvSpPr/>
      </xdr:nvSpPr>
      <xdr:spPr>
        <a:xfrm>
          <a:off x="15430500" y="64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170605</xdr:rowOff>
    </xdr:from>
    <xdr:ext cx="534377" cy="259045"/>
    <xdr:sp macro="" textlink="">
      <xdr:nvSpPr>
        <xdr:cNvPr id="537" name="テキスト ボックス 536"/>
        <xdr:cNvSpPr txBox="1"/>
      </xdr:nvSpPr>
      <xdr:spPr>
        <a:xfrm>
          <a:off x="15214111" y="651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12188</xdr:rowOff>
    </xdr:from>
    <xdr:to>
      <xdr:col>76</xdr:col>
      <xdr:colOff>165100</xdr:colOff>
      <xdr:row>38</xdr:row>
      <xdr:rowOff>113788</xdr:rowOff>
    </xdr:to>
    <xdr:sp macro="" textlink="">
      <xdr:nvSpPr>
        <xdr:cNvPr id="538" name="楕円 537"/>
        <xdr:cNvSpPr/>
      </xdr:nvSpPr>
      <xdr:spPr>
        <a:xfrm>
          <a:off x="14541500" y="65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104915</xdr:rowOff>
    </xdr:from>
    <xdr:ext cx="534377" cy="259045"/>
    <xdr:sp macro="" textlink="">
      <xdr:nvSpPr>
        <xdr:cNvPr id="539" name="テキスト ボックス 538"/>
        <xdr:cNvSpPr txBox="1"/>
      </xdr:nvSpPr>
      <xdr:spPr>
        <a:xfrm>
          <a:off x="14325111" y="662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49875</xdr:rowOff>
    </xdr:from>
    <xdr:to>
      <xdr:col>72</xdr:col>
      <xdr:colOff>38100</xdr:colOff>
      <xdr:row>35</xdr:row>
      <xdr:rowOff>151475</xdr:rowOff>
    </xdr:to>
    <xdr:sp macro="" textlink="">
      <xdr:nvSpPr>
        <xdr:cNvPr id="540" name="楕円 539"/>
        <xdr:cNvSpPr/>
      </xdr:nvSpPr>
      <xdr:spPr>
        <a:xfrm>
          <a:off x="13652500" y="605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168002</xdr:rowOff>
    </xdr:from>
    <xdr:ext cx="534377" cy="259045"/>
    <xdr:sp macro="" textlink="">
      <xdr:nvSpPr>
        <xdr:cNvPr id="541" name="テキスト ボックス 540"/>
        <xdr:cNvSpPr txBox="1"/>
      </xdr:nvSpPr>
      <xdr:spPr>
        <a:xfrm>
          <a:off x="13436111" y="582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67395</xdr:rowOff>
    </xdr:from>
    <xdr:to>
      <xdr:col>67</xdr:col>
      <xdr:colOff>101600</xdr:colOff>
      <xdr:row>35</xdr:row>
      <xdr:rowOff>168995</xdr:rowOff>
    </xdr:to>
    <xdr:sp macro="" textlink="">
      <xdr:nvSpPr>
        <xdr:cNvPr id="542" name="楕円 541"/>
        <xdr:cNvSpPr/>
      </xdr:nvSpPr>
      <xdr:spPr>
        <a:xfrm>
          <a:off x="12763500" y="60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14072</xdr:rowOff>
    </xdr:from>
    <xdr:ext cx="534377" cy="259045"/>
    <xdr:sp macro="" textlink="">
      <xdr:nvSpPr>
        <xdr:cNvPr id="543" name="テキスト ボックス 542"/>
        <xdr:cNvSpPr txBox="1"/>
      </xdr:nvSpPr>
      <xdr:spPr>
        <a:xfrm>
          <a:off x="12547111" y="584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139159</xdr:rowOff>
    </xdr:from>
    <xdr:to>
      <xdr:col>85</xdr:col>
      <xdr:colOff>127000</xdr:colOff>
      <xdr:row>57</xdr:row>
      <xdr:rowOff>31660</xdr:rowOff>
    </xdr:to>
    <xdr:cxnSp macro="">
      <xdr:nvCxnSpPr>
        <xdr:cNvPr id="572" name="直線コネクタ 571"/>
        <xdr:cNvCxnSpPr/>
      </xdr:nvCxnSpPr>
      <xdr:spPr>
        <a:xfrm flipV="1">
          <a:off x="15481300" y="9740359"/>
          <a:ext cx="838200" cy="6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13227</xdr:rowOff>
    </xdr:from>
    <xdr:to>
      <xdr:col>81</xdr:col>
      <xdr:colOff>50800</xdr:colOff>
      <xdr:row>57</xdr:row>
      <xdr:rowOff>31660</xdr:rowOff>
    </xdr:to>
    <xdr:cxnSp macro="">
      <xdr:nvCxnSpPr>
        <xdr:cNvPr id="575" name="直線コネクタ 574"/>
        <xdr:cNvCxnSpPr/>
      </xdr:nvCxnSpPr>
      <xdr:spPr>
        <a:xfrm>
          <a:off x="14592300" y="9785877"/>
          <a:ext cx="889000" cy="1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13227</xdr:rowOff>
    </xdr:from>
    <xdr:to>
      <xdr:col>76</xdr:col>
      <xdr:colOff>114300</xdr:colOff>
      <xdr:row>57</xdr:row>
      <xdr:rowOff>73817</xdr:rowOff>
    </xdr:to>
    <xdr:cxnSp macro="">
      <xdr:nvCxnSpPr>
        <xdr:cNvPr id="578" name="直線コネクタ 577"/>
        <xdr:cNvCxnSpPr/>
      </xdr:nvCxnSpPr>
      <xdr:spPr>
        <a:xfrm flipV="1">
          <a:off x="13703300" y="9785877"/>
          <a:ext cx="889000" cy="6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44206</xdr:rowOff>
    </xdr:from>
    <xdr:to>
      <xdr:col>71</xdr:col>
      <xdr:colOff>177800</xdr:colOff>
      <xdr:row>57</xdr:row>
      <xdr:rowOff>73817</xdr:rowOff>
    </xdr:to>
    <xdr:cxnSp macro="">
      <xdr:nvCxnSpPr>
        <xdr:cNvPr id="581" name="直線コネクタ 580"/>
        <xdr:cNvCxnSpPr/>
      </xdr:nvCxnSpPr>
      <xdr:spPr>
        <a:xfrm>
          <a:off x="12814300" y="9816856"/>
          <a:ext cx="889000" cy="2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5" name="テキスト ボックス 584"/>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88359</xdr:rowOff>
    </xdr:from>
    <xdr:to>
      <xdr:col>85</xdr:col>
      <xdr:colOff>177800</xdr:colOff>
      <xdr:row>57</xdr:row>
      <xdr:rowOff>18509</xdr:rowOff>
    </xdr:to>
    <xdr:sp macro="" textlink="">
      <xdr:nvSpPr>
        <xdr:cNvPr id="591" name="楕円 590"/>
        <xdr:cNvSpPr/>
      </xdr:nvSpPr>
      <xdr:spPr>
        <a:xfrm>
          <a:off x="16268700" y="968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66786</xdr:rowOff>
    </xdr:from>
    <xdr:ext cx="599010" cy="259045"/>
    <xdr:sp macro="" textlink="">
      <xdr:nvSpPr>
        <xdr:cNvPr id="592" name="教育費該当値テキスト"/>
        <xdr:cNvSpPr txBox="1"/>
      </xdr:nvSpPr>
      <xdr:spPr>
        <a:xfrm>
          <a:off x="16370300" y="9667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152310</xdr:rowOff>
    </xdr:from>
    <xdr:to>
      <xdr:col>81</xdr:col>
      <xdr:colOff>101600</xdr:colOff>
      <xdr:row>57</xdr:row>
      <xdr:rowOff>82460</xdr:rowOff>
    </xdr:to>
    <xdr:sp macro="" textlink="">
      <xdr:nvSpPr>
        <xdr:cNvPr id="593" name="楕円 592"/>
        <xdr:cNvSpPr/>
      </xdr:nvSpPr>
      <xdr:spPr>
        <a:xfrm>
          <a:off x="15430500" y="97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73587</xdr:rowOff>
    </xdr:from>
    <xdr:ext cx="534377" cy="259045"/>
    <xdr:sp macro="" textlink="">
      <xdr:nvSpPr>
        <xdr:cNvPr id="594" name="テキスト ボックス 593"/>
        <xdr:cNvSpPr txBox="1"/>
      </xdr:nvSpPr>
      <xdr:spPr>
        <a:xfrm>
          <a:off x="15214111" y="98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133877</xdr:rowOff>
    </xdr:from>
    <xdr:to>
      <xdr:col>76</xdr:col>
      <xdr:colOff>165100</xdr:colOff>
      <xdr:row>57</xdr:row>
      <xdr:rowOff>64027</xdr:rowOff>
    </xdr:to>
    <xdr:sp macro="" textlink="">
      <xdr:nvSpPr>
        <xdr:cNvPr id="595" name="楕円 594"/>
        <xdr:cNvSpPr/>
      </xdr:nvSpPr>
      <xdr:spPr>
        <a:xfrm>
          <a:off x="14541500" y="973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55154</xdr:rowOff>
    </xdr:from>
    <xdr:ext cx="534377" cy="259045"/>
    <xdr:sp macro="" textlink="">
      <xdr:nvSpPr>
        <xdr:cNvPr id="596" name="テキスト ボックス 595"/>
        <xdr:cNvSpPr txBox="1"/>
      </xdr:nvSpPr>
      <xdr:spPr>
        <a:xfrm>
          <a:off x="14325111" y="982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23017</xdr:rowOff>
    </xdr:from>
    <xdr:to>
      <xdr:col>72</xdr:col>
      <xdr:colOff>38100</xdr:colOff>
      <xdr:row>57</xdr:row>
      <xdr:rowOff>124617</xdr:rowOff>
    </xdr:to>
    <xdr:sp macro="" textlink="">
      <xdr:nvSpPr>
        <xdr:cNvPr id="597" name="楕円 596"/>
        <xdr:cNvSpPr/>
      </xdr:nvSpPr>
      <xdr:spPr>
        <a:xfrm>
          <a:off x="13652500" y="979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115744</xdr:rowOff>
    </xdr:from>
    <xdr:ext cx="534377" cy="259045"/>
    <xdr:sp macro="" textlink="">
      <xdr:nvSpPr>
        <xdr:cNvPr id="598" name="テキスト ボックス 597"/>
        <xdr:cNvSpPr txBox="1"/>
      </xdr:nvSpPr>
      <xdr:spPr>
        <a:xfrm>
          <a:off x="13436111" y="988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164856</xdr:rowOff>
    </xdr:from>
    <xdr:to>
      <xdr:col>67</xdr:col>
      <xdr:colOff>101600</xdr:colOff>
      <xdr:row>57</xdr:row>
      <xdr:rowOff>95006</xdr:rowOff>
    </xdr:to>
    <xdr:sp macro="" textlink="">
      <xdr:nvSpPr>
        <xdr:cNvPr id="599" name="楕円 598"/>
        <xdr:cNvSpPr/>
      </xdr:nvSpPr>
      <xdr:spPr>
        <a:xfrm>
          <a:off x="12763500" y="976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86133</xdr:rowOff>
    </xdr:from>
    <xdr:ext cx="534377" cy="259045"/>
    <xdr:sp macro="" textlink="">
      <xdr:nvSpPr>
        <xdr:cNvPr id="600" name="テキスト ボックス 599"/>
        <xdr:cNvSpPr txBox="1"/>
      </xdr:nvSpPr>
      <xdr:spPr>
        <a:xfrm>
          <a:off x="12547111" y="985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9" name="直線コネクタ 62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141193</xdr:rowOff>
    </xdr:from>
    <xdr:to>
      <xdr:col>71</xdr:col>
      <xdr:colOff>177800</xdr:colOff>
      <xdr:row>79</xdr:row>
      <xdr:rowOff>44450</xdr:rowOff>
    </xdr:to>
    <xdr:cxnSp macro="">
      <xdr:nvCxnSpPr>
        <xdr:cNvPr id="638" name="直線コネクタ 637"/>
        <xdr:cNvCxnSpPr/>
      </xdr:nvCxnSpPr>
      <xdr:spPr>
        <a:xfrm>
          <a:off x="12814300" y="13514293"/>
          <a:ext cx="889000" cy="7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9"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90393</xdr:rowOff>
    </xdr:from>
    <xdr:to>
      <xdr:col>67</xdr:col>
      <xdr:colOff>101600</xdr:colOff>
      <xdr:row>79</xdr:row>
      <xdr:rowOff>20543</xdr:rowOff>
    </xdr:to>
    <xdr:sp macro="" textlink="">
      <xdr:nvSpPr>
        <xdr:cNvPr id="656" name="楕円 655"/>
        <xdr:cNvSpPr/>
      </xdr:nvSpPr>
      <xdr:spPr>
        <a:xfrm>
          <a:off x="12763500" y="1346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11670</xdr:rowOff>
    </xdr:from>
    <xdr:ext cx="469744" cy="259045"/>
    <xdr:sp macro="" textlink="">
      <xdr:nvSpPr>
        <xdr:cNvPr id="657" name="テキスト ボックス 656"/>
        <xdr:cNvSpPr txBox="1"/>
      </xdr:nvSpPr>
      <xdr:spPr>
        <a:xfrm>
          <a:off x="12579428" y="1355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62392</xdr:rowOff>
    </xdr:from>
    <xdr:to>
      <xdr:col>85</xdr:col>
      <xdr:colOff>127000</xdr:colOff>
      <xdr:row>96</xdr:row>
      <xdr:rowOff>83502</xdr:rowOff>
    </xdr:to>
    <xdr:cxnSp macro="">
      <xdr:nvCxnSpPr>
        <xdr:cNvPr id="686" name="直線コネクタ 685"/>
        <xdr:cNvCxnSpPr/>
      </xdr:nvCxnSpPr>
      <xdr:spPr>
        <a:xfrm flipV="1">
          <a:off x="15481300" y="16521592"/>
          <a:ext cx="838200" cy="2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7" name="公債費平均値テキスト"/>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83502</xdr:rowOff>
    </xdr:from>
    <xdr:to>
      <xdr:col>81</xdr:col>
      <xdr:colOff>50800</xdr:colOff>
      <xdr:row>96</xdr:row>
      <xdr:rowOff>98819</xdr:rowOff>
    </xdr:to>
    <xdr:cxnSp macro="">
      <xdr:nvCxnSpPr>
        <xdr:cNvPr id="689" name="直線コネクタ 688"/>
        <xdr:cNvCxnSpPr/>
      </xdr:nvCxnSpPr>
      <xdr:spPr>
        <a:xfrm flipV="1">
          <a:off x="14592300" y="16542702"/>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98819</xdr:rowOff>
    </xdr:from>
    <xdr:to>
      <xdr:col>76</xdr:col>
      <xdr:colOff>114300</xdr:colOff>
      <xdr:row>97</xdr:row>
      <xdr:rowOff>788</xdr:rowOff>
    </xdr:to>
    <xdr:cxnSp macro="">
      <xdr:nvCxnSpPr>
        <xdr:cNvPr id="692" name="直線コネクタ 691"/>
        <xdr:cNvCxnSpPr/>
      </xdr:nvCxnSpPr>
      <xdr:spPr>
        <a:xfrm flipV="1">
          <a:off x="13703300" y="16558019"/>
          <a:ext cx="889000" cy="7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94" name="テキスト ボックス 693"/>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788</xdr:rowOff>
    </xdr:from>
    <xdr:to>
      <xdr:col>71</xdr:col>
      <xdr:colOff>177800</xdr:colOff>
      <xdr:row>97</xdr:row>
      <xdr:rowOff>15875</xdr:rowOff>
    </xdr:to>
    <xdr:cxnSp macro="">
      <xdr:nvCxnSpPr>
        <xdr:cNvPr id="695" name="直線コネクタ 694"/>
        <xdr:cNvCxnSpPr/>
      </xdr:nvCxnSpPr>
      <xdr:spPr>
        <a:xfrm flipV="1">
          <a:off x="12814300" y="16631438"/>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29960</xdr:rowOff>
    </xdr:from>
    <xdr:ext cx="599010" cy="259045"/>
    <xdr:sp macro="" textlink="">
      <xdr:nvSpPr>
        <xdr:cNvPr id="699" name="テキスト ボックス 698"/>
        <xdr:cNvSpPr txBox="1"/>
      </xdr:nvSpPr>
      <xdr:spPr>
        <a:xfrm>
          <a:off x="12514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11592</xdr:rowOff>
    </xdr:from>
    <xdr:to>
      <xdr:col>85</xdr:col>
      <xdr:colOff>177800</xdr:colOff>
      <xdr:row>96</xdr:row>
      <xdr:rowOff>113192</xdr:rowOff>
    </xdr:to>
    <xdr:sp macro="" textlink="">
      <xdr:nvSpPr>
        <xdr:cNvPr id="705" name="楕円 704"/>
        <xdr:cNvSpPr/>
      </xdr:nvSpPr>
      <xdr:spPr>
        <a:xfrm>
          <a:off x="16268700" y="1647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34469</xdr:rowOff>
    </xdr:from>
    <xdr:ext cx="599010" cy="259045"/>
    <xdr:sp macro="" textlink="">
      <xdr:nvSpPr>
        <xdr:cNvPr id="706" name="公債費該当値テキスト"/>
        <xdr:cNvSpPr txBox="1"/>
      </xdr:nvSpPr>
      <xdr:spPr>
        <a:xfrm>
          <a:off x="16370300" y="1632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32702</xdr:rowOff>
    </xdr:from>
    <xdr:to>
      <xdr:col>81</xdr:col>
      <xdr:colOff>101600</xdr:colOff>
      <xdr:row>96</xdr:row>
      <xdr:rowOff>134302</xdr:rowOff>
    </xdr:to>
    <xdr:sp macro="" textlink="">
      <xdr:nvSpPr>
        <xdr:cNvPr id="707" name="楕円 706"/>
        <xdr:cNvSpPr/>
      </xdr:nvSpPr>
      <xdr:spPr>
        <a:xfrm>
          <a:off x="15430500" y="164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125429</xdr:rowOff>
    </xdr:from>
    <xdr:ext cx="599010" cy="259045"/>
    <xdr:sp macro="" textlink="">
      <xdr:nvSpPr>
        <xdr:cNvPr id="708" name="テキスト ボックス 707"/>
        <xdr:cNvSpPr txBox="1"/>
      </xdr:nvSpPr>
      <xdr:spPr>
        <a:xfrm>
          <a:off x="15181795" y="1658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48019</xdr:rowOff>
    </xdr:from>
    <xdr:to>
      <xdr:col>76</xdr:col>
      <xdr:colOff>165100</xdr:colOff>
      <xdr:row>96</xdr:row>
      <xdr:rowOff>149619</xdr:rowOff>
    </xdr:to>
    <xdr:sp macro="" textlink="">
      <xdr:nvSpPr>
        <xdr:cNvPr id="709" name="楕円 708"/>
        <xdr:cNvSpPr/>
      </xdr:nvSpPr>
      <xdr:spPr>
        <a:xfrm>
          <a:off x="14541500" y="165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166146</xdr:rowOff>
    </xdr:from>
    <xdr:ext cx="599010" cy="259045"/>
    <xdr:sp macro="" textlink="">
      <xdr:nvSpPr>
        <xdr:cNvPr id="710" name="テキスト ボックス 709"/>
        <xdr:cNvSpPr txBox="1"/>
      </xdr:nvSpPr>
      <xdr:spPr>
        <a:xfrm>
          <a:off x="14292795" y="16282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121438</xdr:rowOff>
    </xdr:from>
    <xdr:to>
      <xdr:col>72</xdr:col>
      <xdr:colOff>38100</xdr:colOff>
      <xdr:row>97</xdr:row>
      <xdr:rowOff>51588</xdr:rowOff>
    </xdr:to>
    <xdr:sp macro="" textlink="">
      <xdr:nvSpPr>
        <xdr:cNvPr id="711" name="楕円 710"/>
        <xdr:cNvSpPr/>
      </xdr:nvSpPr>
      <xdr:spPr>
        <a:xfrm>
          <a:off x="13652500" y="1658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42715</xdr:rowOff>
    </xdr:from>
    <xdr:ext cx="599010" cy="259045"/>
    <xdr:sp macro="" textlink="">
      <xdr:nvSpPr>
        <xdr:cNvPr id="712" name="テキスト ボックス 711"/>
        <xdr:cNvSpPr txBox="1"/>
      </xdr:nvSpPr>
      <xdr:spPr>
        <a:xfrm>
          <a:off x="13403795" y="1667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136525</xdr:rowOff>
    </xdr:from>
    <xdr:to>
      <xdr:col>67</xdr:col>
      <xdr:colOff>101600</xdr:colOff>
      <xdr:row>97</xdr:row>
      <xdr:rowOff>66675</xdr:rowOff>
    </xdr:to>
    <xdr:sp macro="" textlink="">
      <xdr:nvSpPr>
        <xdr:cNvPr id="713" name="楕円 712"/>
        <xdr:cNvSpPr/>
      </xdr:nvSpPr>
      <xdr:spPr>
        <a:xfrm>
          <a:off x="12763500" y="1659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57802</xdr:rowOff>
    </xdr:from>
    <xdr:ext cx="534377" cy="259045"/>
    <xdr:sp macro="" textlink="">
      <xdr:nvSpPr>
        <xdr:cNvPr id="714" name="テキスト ボックス 713"/>
        <xdr:cNvSpPr txBox="1"/>
      </xdr:nvSpPr>
      <xdr:spPr>
        <a:xfrm>
          <a:off x="12547111" y="1668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類似団体と比較して議会費・民生費・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土木費等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が高い水準となっている。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議会費は、前年度から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円増加し、類似団体内平均値より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2,558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円高い数値となっている。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民生費は、住民税非課税世帯等臨時特別給付金を実施して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22,992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円減少した。類似団体内平均値については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31,955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土木費</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町営住宅等整備基金に積み立てを行っており、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15,270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円増加し、類似団体内平均値より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16,186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円高い数値となっている。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類似団体内平均値より高い数値が前年度より多くなっているため事業規模の見直しを行い、財政の健全化を図りたい。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財政調整基金残高は、前年度比で標準財政規模に対する財政調整基金の残高の比率が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7.84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しており、実質収支額については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5.33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財政調整基金からの取崩しが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したことにより、実質単年度収支が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0.54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今後も公共施設の更新整備や、民生費の増大による財政調整基金の取崩しが想定されるため、既存事業の見直しを行い経費削減・財政の健全化に努める。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令和２年度赤字となっていた国民健康保険特別会計（事業勘定）については、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0.59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％となり昨年度同様赤字を避けており、赤字会計はなかった。介護保険特別会計については前年度比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している。今後もサロン活動の普及等の介護予防事業に努め、ケアプランの点検等を通じた介護給付の適正化に取り組み、介護給付費の抑制に努める。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その他の会計についても事業費の削減に努め、一般会計に依存しない財政運営に努める。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V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5816017</v>
      </c>
      <c r="BO4" s="415"/>
      <c r="BP4" s="415"/>
      <c r="BQ4" s="415"/>
      <c r="BR4" s="415"/>
      <c r="BS4" s="415"/>
      <c r="BT4" s="415"/>
      <c r="BU4" s="416"/>
      <c r="BV4" s="414">
        <v>6128544</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9.3000000000000007</v>
      </c>
      <c r="CU4" s="589"/>
      <c r="CV4" s="589"/>
      <c r="CW4" s="589"/>
      <c r="CX4" s="589"/>
      <c r="CY4" s="589"/>
      <c r="CZ4" s="589"/>
      <c r="DA4" s="590"/>
      <c r="DB4" s="588">
        <v>3.9</v>
      </c>
      <c r="DC4" s="589"/>
      <c r="DD4" s="589"/>
      <c r="DE4" s="589"/>
      <c r="DF4" s="589"/>
      <c r="DG4" s="589"/>
      <c r="DH4" s="589"/>
      <c r="DI4" s="590"/>
    </row>
    <row r="5" spans="1:119" ht="18.75" customHeight="1" x14ac:dyDescent="0.15">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5495142</v>
      </c>
      <c r="BO5" s="420"/>
      <c r="BP5" s="420"/>
      <c r="BQ5" s="420"/>
      <c r="BR5" s="420"/>
      <c r="BS5" s="420"/>
      <c r="BT5" s="420"/>
      <c r="BU5" s="421"/>
      <c r="BV5" s="419">
        <v>5893042</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89.4</v>
      </c>
      <c r="CU5" s="390"/>
      <c r="CV5" s="390"/>
      <c r="CW5" s="390"/>
      <c r="CX5" s="390"/>
      <c r="CY5" s="390"/>
      <c r="CZ5" s="390"/>
      <c r="DA5" s="391"/>
      <c r="DB5" s="389">
        <v>87.3</v>
      </c>
      <c r="DC5" s="390"/>
      <c r="DD5" s="390"/>
      <c r="DE5" s="390"/>
      <c r="DF5" s="390"/>
      <c r="DG5" s="390"/>
      <c r="DH5" s="390"/>
      <c r="DI5" s="391"/>
    </row>
    <row r="6" spans="1:119" ht="18.75" customHeight="1" x14ac:dyDescent="0.15">
      <c r="A6" s="181"/>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320875</v>
      </c>
      <c r="BO6" s="420"/>
      <c r="BP6" s="420"/>
      <c r="BQ6" s="420"/>
      <c r="BR6" s="420"/>
      <c r="BS6" s="420"/>
      <c r="BT6" s="420"/>
      <c r="BU6" s="421"/>
      <c r="BV6" s="419">
        <v>235502</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89.8</v>
      </c>
      <c r="CU6" s="563"/>
      <c r="CV6" s="563"/>
      <c r="CW6" s="563"/>
      <c r="CX6" s="563"/>
      <c r="CY6" s="563"/>
      <c r="CZ6" s="563"/>
      <c r="DA6" s="564"/>
      <c r="DB6" s="562">
        <v>88</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31024</v>
      </c>
      <c r="BO7" s="420"/>
      <c r="BP7" s="420"/>
      <c r="BQ7" s="420"/>
      <c r="BR7" s="420"/>
      <c r="BS7" s="420"/>
      <c r="BT7" s="420"/>
      <c r="BU7" s="421"/>
      <c r="BV7" s="419">
        <v>115277</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3128057</v>
      </c>
      <c r="CU7" s="420"/>
      <c r="CV7" s="420"/>
      <c r="CW7" s="420"/>
      <c r="CX7" s="420"/>
      <c r="CY7" s="420"/>
      <c r="CZ7" s="420"/>
      <c r="DA7" s="421"/>
      <c r="DB7" s="419">
        <v>3052351</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289851</v>
      </c>
      <c r="BO8" s="420"/>
      <c r="BP8" s="420"/>
      <c r="BQ8" s="420"/>
      <c r="BR8" s="420"/>
      <c r="BS8" s="420"/>
      <c r="BT8" s="420"/>
      <c r="BU8" s="421"/>
      <c r="BV8" s="419">
        <v>120225</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0.15</v>
      </c>
      <c r="CU8" s="523"/>
      <c r="CV8" s="523"/>
      <c r="CW8" s="523"/>
      <c r="CX8" s="523"/>
      <c r="CY8" s="523"/>
      <c r="CZ8" s="523"/>
      <c r="DA8" s="524"/>
      <c r="DB8" s="522">
        <v>0.15</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2"/>
      <c r="L9" s="553" t="s">
        <v>107</v>
      </c>
      <c r="M9" s="554"/>
      <c r="N9" s="554"/>
      <c r="O9" s="554"/>
      <c r="P9" s="554"/>
      <c r="Q9" s="555"/>
      <c r="R9" s="556">
        <v>5115</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90</v>
      </c>
      <c r="AV9" s="467"/>
      <c r="AW9" s="467"/>
      <c r="AX9" s="467"/>
      <c r="AY9" s="399" t="s">
        <v>110</v>
      </c>
      <c r="AZ9" s="400"/>
      <c r="BA9" s="400"/>
      <c r="BB9" s="400"/>
      <c r="BC9" s="400"/>
      <c r="BD9" s="400"/>
      <c r="BE9" s="400"/>
      <c r="BF9" s="400"/>
      <c r="BG9" s="400"/>
      <c r="BH9" s="400"/>
      <c r="BI9" s="400"/>
      <c r="BJ9" s="400"/>
      <c r="BK9" s="400"/>
      <c r="BL9" s="400"/>
      <c r="BM9" s="401"/>
      <c r="BN9" s="419">
        <v>169626</v>
      </c>
      <c r="BO9" s="420"/>
      <c r="BP9" s="420"/>
      <c r="BQ9" s="420"/>
      <c r="BR9" s="420"/>
      <c r="BS9" s="420"/>
      <c r="BT9" s="420"/>
      <c r="BU9" s="421"/>
      <c r="BV9" s="419">
        <v>-85386</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16.600000000000001</v>
      </c>
      <c r="CU9" s="390"/>
      <c r="CV9" s="390"/>
      <c r="CW9" s="390"/>
      <c r="CX9" s="390"/>
      <c r="CY9" s="390"/>
      <c r="CZ9" s="390"/>
      <c r="DA9" s="391"/>
      <c r="DB9" s="389">
        <v>17.399999999999999</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112</v>
      </c>
      <c r="M10" s="393"/>
      <c r="N10" s="393"/>
      <c r="O10" s="393"/>
      <c r="P10" s="393"/>
      <c r="Q10" s="394"/>
      <c r="R10" s="395">
        <v>5186</v>
      </c>
      <c r="S10" s="396"/>
      <c r="T10" s="396"/>
      <c r="U10" s="396"/>
      <c r="V10" s="398"/>
      <c r="W10" s="560"/>
      <c r="X10" s="370"/>
      <c r="Y10" s="370"/>
      <c r="Z10" s="370"/>
      <c r="AA10" s="370"/>
      <c r="AB10" s="370"/>
      <c r="AC10" s="370"/>
      <c r="AD10" s="370"/>
      <c r="AE10" s="370"/>
      <c r="AF10" s="370"/>
      <c r="AG10" s="370"/>
      <c r="AH10" s="370"/>
      <c r="AI10" s="370"/>
      <c r="AJ10" s="370"/>
      <c r="AK10" s="370"/>
      <c r="AL10" s="561"/>
      <c r="AM10" s="478" t="s">
        <v>113</v>
      </c>
      <c r="AN10" s="393"/>
      <c r="AO10" s="393"/>
      <c r="AP10" s="393"/>
      <c r="AQ10" s="393"/>
      <c r="AR10" s="393"/>
      <c r="AS10" s="393"/>
      <c r="AT10" s="394"/>
      <c r="AU10" s="466" t="s">
        <v>114</v>
      </c>
      <c r="AV10" s="467"/>
      <c r="AW10" s="467"/>
      <c r="AX10" s="467"/>
      <c r="AY10" s="399" t="s">
        <v>115</v>
      </c>
      <c r="AZ10" s="400"/>
      <c r="BA10" s="400"/>
      <c r="BB10" s="400"/>
      <c r="BC10" s="400"/>
      <c r="BD10" s="400"/>
      <c r="BE10" s="400"/>
      <c r="BF10" s="400"/>
      <c r="BG10" s="400"/>
      <c r="BH10" s="400"/>
      <c r="BI10" s="400"/>
      <c r="BJ10" s="400"/>
      <c r="BK10" s="400"/>
      <c r="BL10" s="400"/>
      <c r="BM10" s="401"/>
      <c r="BN10" s="419">
        <v>24</v>
      </c>
      <c r="BO10" s="420"/>
      <c r="BP10" s="420"/>
      <c r="BQ10" s="420"/>
      <c r="BR10" s="420"/>
      <c r="BS10" s="420"/>
      <c r="BT10" s="420"/>
      <c r="BU10" s="421"/>
      <c r="BV10" s="419">
        <v>21</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90</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5076</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114</v>
      </c>
      <c r="AV12" s="467"/>
      <c r="AW12" s="467"/>
      <c r="AX12" s="467"/>
      <c r="AY12" s="399" t="s">
        <v>128</v>
      </c>
      <c r="AZ12" s="400"/>
      <c r="BA12" s="400"/>
      <c r="BB12" s="400"/>
      <c r="BC12" s="400"/>
      <c r="BD12" s="400"/>
      <c r="BE12" s="400"/>
      <c r="BF12" s="400"/>
      <c r="BG12" s="400"/>
      <c r="BH12" s="400"/>
      <c r="BI12" s="400"/>
      <c r="BJ12" s="400"/>
      <c r="BK12" s="400"/>
      <c r="BL12" s="400"/>
      <c r="BM12" s="401"/>
      <c r="BN12" s="419">
        <v>273978</v>
      </c>
      <c r="BO12" s="420"/>
      <c r="BP12" s="420"/>
      <c r="BQ12" s="420"/>
      <c r="BR12" s="420"/>
      <c r="BS12" s="420"/>
      <c r="BT12" s="420"/>
      <c r="BU12" s="421"/>
      <c r="BV12" s="419">
        <v>5</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9" t="s">
        <v>130</v>
      </c>
      <c r="N13" s="510"/>
      <c r="O13" s="510"/>
      <c r="P13" s="510"/>
      <c r="Q13" s="511"/>
      <c r="R13" s="512">
        <v>5057</v>
      </c>
      <c r="S13" s="513"/>
      <c r="T13" s="513"/>
      <c r="U13" s="513"/>
      <c r="V13" s="514"/>
      <c r="W13" s="500" t="s">
        <v>131</v>
      </c>
      <c r="X13" s="442"/>
      <c r="Y13" s="442"/>
      <c r="Z13" s="442"/>
      <c r="AA13" s="442"/>
      <c r="AB13" s="443"/>
      <c r="AC13" s="395">
        <v>803</v>
      </c>
      <c r="AD13" s="396"/>
      <c r="AE13" s="396"/>
      <c r="AF13" s="396"/>
      <c r="AG13" s="397"/>
      <c r="AH13" s="395">
        <v>846</v>
      </c>
      <c r="AI13" s="396"/>
      <c r="AJ13" s="396"/>
      <c r="AK13" s="396"/>
      <c r="AL13" s="398"/>
      <c r="AM13" s="478" t="s">
        <v>132</v>
      </c>
      <c r="AN13" s="393"/>
      <c r="AO13" s="393"/>
      <c r="AP13" s="393"/>
      <c r="AQ13" s="393"/>
      <c r="AR13" s="393"/>
      <c r="AS13" s="393"/>
      <c r="AT13" s="394"/>
      <c r="AU13" s="466" t="s">
        <v>114</v>
      </c>
      <c r="AV13" s="467"/>
      <c r="AW13" s="467"/>
      <c r="AX13" s="467"/>
      <c r="AY13" s="399" t="s">
        <v>133</v>
      </c>
      <c r="AZ13" s="400"/>
      <c r="BA13" s="400"/>
      <c r="BB13" s="400"/>
      <c r="BC13" s="400"/>
      <c r="BD13" s="400"/>
      <c r="BE13" s="400"/>
      <c r="BF13" s="400"/>
      <c r="BG13" s="400"/>
      <c r="BH13" s="400"/>
      <c r="BI13" s="400"/>
      <c r="BJ13" s="400"/>
      <c r="BK13" s="400"/>
      <c r="BL13" s="400"/>
      <c r="BM13" s="401"/>
      <c r="BN13" s="419">
        <v>-104328</v>
      </c>
      <c r="BO13" s="420"/>
      <c r="BP13" s="420"/>
      <c r="BQ13" s="420"/>
      <c r="BR13" s="420"/>
      <c r="BS13" s="420"/>
      <c r="BT13" s="420"/>
      <c r="BU13" s="421"/>
      <c r="BV13" s="419">
        <v>-85370</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9.9</v>
      </c>
      <c r="CU13" s="390"/>
      <c r="CV13" s="390"/>
      <c r="CW13" s="390"/>
      <c r="CX13" s="390"/>
      <c r="CY13" s="390"/>
      <c r="CZ13" s="390"/>
      <c r="DA13" s="391"/>
      <c r="DB13" s="389">
        <v>9.6</v>
      </c>
      <c r="DC13" s="390"/>
      <c r="DD13" s="390"/>
      <c r="DE13" s="390"/>
      <c r="DF13" s="390"/>
      <c r="DG13" s="390"/>
      <c r="DH13" s="390"/>
      <c r="DI13" s="391"/>
    </row>
    <row r="14" spans="1:119" ht="18.75" customHeight="1" thickBot="1" x14ac:dyDescent="0.2">
      <c r="A14" s="181"/>
      <c r="B14" s="528"/>
      <c r="C14" s="529"/>
      <c r="D14" s="529"/>
      <c r="E14" s="529"/>
      <c r="F14" s="529"/>
      <c r="G14" s="529"/>
      <c r="H14" s="529"/>
      <c r="I14" s="529"/>
      <c r="J14" s="529"/>
      <c r="K14" s="530"/>
      <c r="L14" s="502" t="s">
        <v>135</v>
      </c>
      <c r="M14" s="546"/>
      <c r="N14" s="546"/>
      <c r="O14" s="546"/>
      <c r="P14" s="546"/>
      <c r="Q14" s="547"/>
      <c r="R14" s="512">
        <v>5078</v>
      </c>
      <c r="S14" s="513"/>
      <c r="T14" s="513"/>
      <c r="U14" s="513"/>
      <c r="V14" s="514"/>
      <c r="W14" s="515"/>
      <c r="X14" s="445"/>
      <c r="Y14" s="445"/>
      <c r="Z14" s="445"/>
      <c r="AA14" s="445"/>
      <c r="AB14" s="446"/>
      <c r="AC14" s="505">
        <v>28.5</v>
      </c>
      <c r="AD14" s="506"/>
      <c r="AE14" s="506"/>
      <c r="AF14" s="506"/>
      <c r="AG14" s="507"/>
      <c r="AH14" s="505">
        <v>30</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v>29.1</v>
      </c>
      <c r="CU14" s="517"/>
      <c r="CV14" s="517"/>
      <c r="CW14" s="517"/>
      <c r="CX14" s="517"/>
      <c r="CY14" s="517"/>
      <c r="CZ14" s="517"/>
      <c r="DA14" s="518"/>
      <c r="DB14" s="516">
        <v>31.5</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9" t="s">
        <v>130</v>
      </c>
      <c r="N15" s="510"/>
      <c r="O15" s="510"/>
      <c r="P15" s="510"/>
      <c r="Q15" s="511"/>
      <c r="R15" s="512">
        <v>5064</v>
      </c>
      <c r="S15" s="513"/>
      <c r="T15" s="513"/>
      <c r="U15" s="513"/>
      <c r="V15" s="514"/>
      <c r="W15" s="500" t="s">
        <v>137</v>
      </c>
      <c r="X15" s="442"/>
      <c r="Y15" s="442"/>
      <c r="Z15" s="442"/>
      <c r="AA15" s="442"/>
      <c r="AB15" s="443"/>
      <c r="AC15" s="395">
        <v>393</v>
      </c>
      <c r="AD15" s="396"/>
      <c r="AE15" s="396"/>
      <c r="AF15" s="396"/>
      <c r="AG15" s="397"/>
      <c r="AH15" s="395">
        <v>410</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458095</v>
      </c>
      <c r="BO15" s="415"/>
      <c r="BP15" s="415"/>
      <c r="BQ15" s="415"/>
      <c r="BR15" s="415"/>
      <c r="BS15" s="415"/>
      <c r="BT15" s="415"/>
      <c r="BU15" s="416"/>
      <c r="BV15" s="414">
        <v>433578</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13.9</v>
      </c>
      <c r="AD16" s="506"/>
      <c r="AE16" s="506"/>
      <c r="AF16" s="506"/>
      <c r="AG16" s="507"/>
      <c r="AH16" s="505">
        <v>14.5</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3010101</v>
      </c>
      <c r="BO16" s="420"/>
      <c r="BP16" s="420"/>
      <c r="BQ16" s="420"/>
      <c r="BR16" s="420"/>
      <c r="BS16" s="420"/>
      <c r="BT16" s="420"/>
      <c r="BU16" s="421"/>
      <c r="BV16" s="419">
        <v>2928232</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1"/>
      <c r="C17" s="532"/>
      <c r="D17" s="532"/>
      <c r="E17" s="532"/>
      <c r="F17" s="532"/>
      <c r="G17" s="532"/>
      <c r="H17" s="532"/>
      <c r="I17" s="532"/>
      <c r="J17" s="532"/>
      <c r="K17" s="533"/>
      <c r="L17" s="195"/>
      <c r="M17" s="494" t="s">
        <v>143</v>
      </c>
      <c r="N17" s="495"/>
      <c r="O17" s="495"/>
      <c r="P17" s="495"/>
      <c r="Q17" s="496"/>
      <c r="R17" s="497" t="s">
        <v>144</v>
      </c>
      <c r="S17" s="498"/>
      <c r="T17" s="498"/>
      <c r="U17" s="498"/>
      <c r="V17" s="499"/>
      <c r="W17" s="500" t="s">
        <v>145</v>
      </c>
      <c r="X17" s="442"/>
      <c r="Y17" s="442"/>
      <c r="Z17" s="442"/>
      <c r="AA17" s="442"/>
      <c r="AB17" s="443"/>
      <c r="AC17" s="395">
        <v>1622</v>
      </c>
      <c r="AD17" s="396"/>
      <c r="AE17" s="396"/>
      <c r="AF17" s="396"/>
      <c r="AG17" s="397"/>
      <c r="AH17" s="395">
        <v>1566</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564587</v>
      </c>
      <c r="BO17" s="420"/>
      <c r="BP17" s="420"/>
      <c r="BQ17" s="420"/>
      <c r="BR17" s="420"/>
      <c r="BS17" s="420"/>
      <c r="BT17" s="420"/>
      <c r="BU17" s="421"/>
      <c r="BV17" s="419">
        <v>534225</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147</v>
      </c>
      <c r="C18" s="472"/>
      <c r="D18" s="472"/>
      <c r="E18" s="473"/>
      <c r="F18" s="473"/>
      <c r="G18" s="473"/>
      <c r="H18" s="473"/>
      <c r="I18" s="473"/>
      <c r="J18" s="473"/>
      <c r="K18" s="473"/>
      <c r="L18" s="474">
        <v>20.58</v>
      </c>
      <c r="M18" s="474"/>
      <c r="N18" s="474"/>
      <c r="O18" s="474"/>
      <c r="P18" s="474"/>
      <c r="Q18" s="474"/>
      <c r="R18" s="475"/>
      <c r="S18" s="475"/>
      <c r="T18" s="475"/>
      <c r="U18" s="475"/>
      <c r="V18" s="476"/>
      <c r="W18" s="490"/>
      <c r="X18" s="491"/>
      <c r="Y18" s="491"/>
      <c r="Z18" s="491"/>
      <c r="AA18" s="491"/>
      <c r="AB18" s="501"/>
      <c r="AC18" s="383">
        <v>57.6</v>
      </c>
      <c r="AD18" s="384"/>
      <c r="AE18" s="384"/>
      <c r="AF18" s="384"/>
      <c r="AG18" s="477"/>
      <c r="AH18" s="383">
        <v>55.5</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2811758</v>
      </c>
      <c r="BO18" s="420"/>
      <c r="BP18" s="420"/>
      <c r="BQ18" s="420"/>
      <c r="BR18" s="420"/>
      <c r="BS18" s="420"/>
      <c r="BT18" s="420"/>
      <c r="BU18" s="421"/>
      <c r="BV18" s="419">
        <v>2696206</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149</v>
      </c>
      <c r="C19" s="472"/>
      <c r="D19" s="472"/>
      <c r="E19" s="473"/>
      <c r="F19" s="473"/>
      <c r="G19" s="473"/>
      <c r="H19" s="473"/>
      <c r="I19" s="473"/>
      <c r="J19" s="473"/>
      <c r="K19" s="473"/>
      <c r="L19" s="479">
        <v>249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3971398</v>
      </c>
      <c r="BO19" s="420"/>
      <c r="BP19" s="420"/>
      <c r="BQ19" s="420"/>
      <c r="BR19" s="420"/>
      <c r="BS19" s="420"/>
      <c r="BT19" s="420"/>
      <c r="BU19" s="421"/>
      <c r="BV19" s="419">
        <v>3611141</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151</v>
      </c>
      <c r="C20" s="472"/>
      <c r="D20" s="472"/>
      <c r="E20" s="473"/>
      <c r="F20" s="473"/>
      <c r="G20" s="473"/>
      <c r="H20" s="473"/>
      <c r="I20" s="473"/>
      <c r="J20" s="473"/>
      <c r="K20" s="473"/>
      <c r="L20" s="479">
        <v>2160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6318252</v>
      </c>
      <c r="BO22" s="415"/>
      <c r="BP22" s="415"/>
      <c r="BQ22" s="415"/>
      <c r="BR22" s="415"/>
      <c r="BS22" s="415"/>
      <c r="BT22" s="415"/>
      <c r="BU22" s="416"/>
      <c r="BV22" s="414">
        <v>6404389</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5609246</v>
      </c>
      <c r="BO23" s="420"/>
      <c r="BP23" s="420"/>
      <c r="BQ23" s="420"/>
      <c r="BR23" s="420"/>
      <c r="BS23" s="420"/>
      <c r="BT23" s="420"/>
      <c r="BU23" s="421"/>
      <c r="BV23" s="419">
        <v>5635902</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35"/>
      <c r="C24" s="436"/>
      <c r="D24" s="437"/>
      <c r="E24" s="392" t="s">
        <v>161</v>
      </c>
      <c r="F24" s="393"/>
      <c r="G24" s="393"/>
      <c r="H24" s="393"/>
      <c r="I24" s="393"/>
      <c r="J24" s="393"/>
      <c r="K24" s="394"/>
      <c r="L24" s="395">
        <v>1</v>
      </c>
      <c r="M24" s="396"/>
      <c r="N24" s="396"/>
      <c r="O24" s="396"/>
      <c r="P24" s="397"/>
      <c r="Q24" s="395">
        <v>6400</v>
      </c>
      <c r="R24" s="396"/>
      <c r="S24" s="396"/>
      <c r="T24" s="396"/>
      <c r="U24" s="396"/>
      <c r="V24" s="397"/>
      <c r="W24" s="454"/>
      <c r="X24" s="436"/>
      <c r="Y24" s="437"/>
      <c r="Z24" s="392" t="s">
        <v>162</v>
      </c>
      <c r="AA24" s="393"/>
      <c r="AB24" s="393"/>
      <c r="AC24" s="393"/>
      <c r="AD24" s="393"/>
      <c r="AE24" s="393"/>
      <c r="AF24" s="393"/>
      <c r="AG24" s="394"/>
      <c r="AH24" s="395">
        <v>102</v>
      </c>
      <c r="AI24" s="396"/>
      <c r="AJ24" s="396"/>
      <c r="AK24" s="396"/>
      <c r="AL24" s="397"/>
      <c r="AM24" s="395">
        <v>267852</v>
      </c>
      <c r="AN24" s="396"/>
      <c r="AO24" s="396"/>
      <c r="AP24" s="396"/>
      <c r="AQ24" s="396"/>
      <c r="AR24" s="397"/>
      <c r="AS24" s="395">
        <v>2626</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5201160</v>
      </c>
      <c r="BO24" s="420"/>
      <c r="BP24" s="420"/>
      <c r="BQ24" s="420"/>
      <c r="BR24" s="420"/>
      <c r="BS24" s="420"/>
      <c r="BT24" s="420"/>
      <c r="BU24" s="421"/>
      <c r="BV24" s="419">
        <v>5160952</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35"/>
      <c r="C25" s="436"/>
      <c r="D25" s="437"/>
      <c r="E25" s="392" t="s">
        <v>164</v>
      </c>
      <c r="F25" s="393"/>
      <c r="G25" s="393"/>
      <c r="H25" s="393"/>
      <c r="I25" s="393"/>
      <c r="J25" s="393"/>
      <c r="K25" s="394"/>
      <c r="L25" s="395">
        <v>1</v>
      </c>
      <c r="M25" s="396"/>
      <c r="N25" s="396"/>
      <c r="O25" s="396"/>
      <c r="P25" s="397"/>
      <c r="Q25" s="395">
        <v>5200</v>
      </c>
      <c r="R25" s="396"/>
      <c r="S25" s="396"/>
      <c r="T25" s="396"/>
      <c r="U25" s="396"/>
      <c r="V25" s="397"/>
      <c r="W25" s="454"/>
      <c r="X25" s="436"/>
      <c r="Y25" s="437"/>
      <c r="Z25" s="392" t="s">
        <v>165</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246115</v>
      </c>
      <c r="BO25" s="415"/>
      <c r="BP25" s="415"/>
      <c r="BQ25" s="415"/>
      <c r="BR25" s="415"/>
      <c r="BS25" s="415"/>
      <c r="BT25" s="415"/>
      <c r="BU25" s="416"/>
      <c r="BV25" s="414">
        <v>231941</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35"/>
      <c r="C26" s="436"/>
      <c r="D26" s="437"/>
      <c r="E26" s="392" t="s">
        <v>167</v>
      </c>
      <c r="F26" s="393"/>
      <c r="G26" s="393"/>
      <c r="H26" s="393"/>
      <c r="I26" s="393"/>
      <c r="J26" s="393"/>
      <c r="K26" s="394"/>
      <c r="L26" s="395">
        <v>1</v>
      </c>
      <c r="M26" s="396"/>
      <c r="N26" s="396"/>
      <c r="O26" s="396"/>
      <c r="P26" s="397"/>
      <c r="Q26" s="395">
        <v>4900</v>
      </c>
      <c r="R26" s="396"/>
      <c r="S26" s="396"/>
      <c r="T26" s="396"/>
      <c r="U26" s="396"/>
      <c r="V26" s="397"/>
      <c r="W26" s="454"/>
      <c r="X26" s="436"/>
      <c r="Y26" s="437"/>
      <c r="Z26" s="392" t="s">
        <v>168</v>
      </c>
      <c r="AA26" s="430"/>
      <c r="AB26" s="430"/>
      <c r="AC26" s="430"/>
      <c r="AD26" s="430"/>
      <c r="AE26" s="430"/>
      <c r="AF26" s="430"/>
      <c r="AG26" s="431"/>
      <c r="AH26" s="395" t="s">
        <v>122</v>
      </c>
      <c r="AI26" s="396"/>
      <c r="AJ26" s="396"/>
      <c r="AK26" s="396"/>
      <c r="AL26" s="397"/>
      <c r="AM26" s="395" t="s">
        <v>122</v>
      </c>
      <c r="AN26" s="396"/>
      <c r="AO26" s="396"/>
      <c r="AP26" s="396"/>
      <c r="AQ26" s="396"/>
      <c r="AR26" s="397"/>
      <c r="AS26" s="395" t="s">
        <v>122</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35"/>
      <c r="C27" s="436"/>
      <c r="D27" s="437"/>
      <c r="E27" s="392" t="s">
        <v>170</v>
      </c>
      <c r="F27" s="393"/>
      <c r="G27" s="393"/>
      <c r="H27" s="393"/>
      <c r="I27" s="393"/>
      <c r="J27" s="393"/>
      <c r="K27" s="394"/>
      <c r="L27" s="395">
        <v>1</v>
      </c>
      <c r="M27" s="396"/>
      <c r="N27" s="396"/>
      <c r="O27" s="396"/>
      <c r="P27" s="397"/>
      <c r="Q27" s="395">
        <v>2970</v>
      </c>
      <c r="R27" s="396"/>
      <c r="S27" s="396"/>
      <c r="T27" s="396"/>
      <c r="U27" s="396"/>
      <c r="V27" s="397"/>
      <c r="W27" s="454"/>
      <c r="X27" s="436"/>
      <c r="Y27" s="437"/>
      <c r="Z27" s="392" t="s">
        <v>171</v>
      </c>
      <c r="AA27" s="393"/>
      <c r="AB27" s="393"/>
      <c r="AC27" s="393"/>
      <c r="AD27" s="393"/>
      <c r="AE27" s="393"/>
      <c r="AF27" s="393"/>
      <c r="AG27" s="394"/>
      <c r="AH27" s="395">
        <v>1</v>
      </c>
      <c r="AI27" s="396"/>
      <c r="AJ27" s="396"/>
      <c r="AK27" s="396"/>
      <c r="AL27" s="397"/>
      <c r="AM27" s="395" t="s">
        <v>172</v>
      </c>
      <c r="AN27" s="396"/>
      <c r="AO27" s="396"/>
      <c r="AP27" s="396"/>
      <c r="AQ27" s="396"/>
      <c r="AR27" s="397"/>
      <c r="AS27" s="395" t="s">
        <v>172</v>
      </c>
      <c r="AT27" s="396"/>
      <c r="AU27" s="396"/>
      <c r="AV27" s="396"/>
      <c r="AW27" s="396"/>
      <c r="AX27" s="398"/>
      <c r="AY27" s="425" t="s">
        <v>173</v>
      </c>
      <c r="AZ27" s="426"/>
      <c r="BA27" s="426"/>
      <c r="BB27" s="426"/>
      <c r="BC27" s="426"/>
      <c r="BD27" s="426"/>
      <c r="BE27" s="426"/>
      <c r="BF27" s="426"/>
      <c r="BG27" s="426"/>
      <c r="BH27" s="426"/>
      <c r="BI27" s="426"/>
      <c r="BJ27" s="426"/>
      <c r="BK27" s="426"/>
      <c r="BL27" s="426"/>
      <c r="BM27" s="427"/>
      <c r="BN27" s="422">
        <v>10084</v>
      </c>
      <c r="BO27" s="423"/>
      <c r="BP27" s="423"/>
      <c r="BQ27" s="423"/>
      <c r="BR27" s="423"/>
      <c r="BS27" s="423"/>
      <c r="BT27" s="423"/>
      <c r="BU27" s="424"/>
      <c r="BV27" s="422">
        <v>10084</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35"/>
      <c r="C28" s="436"/>
      <c r="D28" s="437"/>
      <c r="E28" s="392" t="s">
        <v>174</v>
      </c>
      <c r="F28" s="393"/>
      <c r="G28" s="393"/>
      <c r="H28" s="393"/>
      <c r="I28" s="393"/>
      <c r="J28" s="393"/>
      <c r="K28" s="394"/>
      <c r="L28" s="395">
        <v>1</v>
      </c>
      <c r="M28" s="396"/>
      <c r="N28" s="396"/>
      <c r="O28" s="396"/>
      <c r="P28" s="397"/>
      <c r="Q28" s="395">
        <v>2450</v>
      </c>
      <c r="R28" s="396"/>
      <c r="S28" s="396"/>
      <c r="T28" s="396"/>
      <c r="U28" s="396"/>
      <c r="V28" s="397"/>
      <c r="W28" s="454"/>
      <c r="X28" s="436"/>
      <c r="Y28" s="437"/>
      <c r="Z28" s="392" t="s">
        <v>175</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176</v>
      </c>
      <c r="AZ28" s="403"/>
      <c r="BA28" s="403"/>
      <c r="BB28" s="404"/>
      <c r="BC28" s="411" t="s">
        <v>46</v>
      </c>
      <c r="BD28" s="412"/>
      <c r="BE28" s="412"/>
      <c r="BF28" s="412"/>
      <c r="BG28" s="412"/>
      <c r="BH28" s="412"/>
      <c r="BI28" s="412"/>
      <c r="BJ28" s="412"/>
      <c r="BK28" s="412"/>
      <c r="BL28" s="412"/>
      <c r="BM28" s="413"/>
      <c r="BN28" s="414">
        <v>1045862</v>
      </c>
      <c r="BO28" s="415"/>
      <c r="BP28" s="415"/>
      <c r="BQ28" s="415"/>
      <c r="BR28" s="415"/>
      <c r="BS28" s="415"/>
      <c r="BT28" s="415"/>
      <c r="BU28" s="416"/>
      <c r="BV28" s="414">
        <v>1259591</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35"/>
      <c r="C29" s="436"/>
      <c r="D29" s="437"/>
      <c r="E29" s="392" t="s">
        <v>177</v>
      </c>
      <c r="F29" s="393"/>
      <c r="G29" s="393"/>
      <c r="H29" s="393"/>
      <c r="I29" s="393"/>
      <c r="J29" s="393"/>
      <c r="K29" s="394"/>
      <c r="L29" s="395">
        <v>8</v>
      </c>
      <c r="M29" s="396"/>
      <c r="N29" s="396"/>
      <c r="O29" s="396"/>
      <c r="P29" s="397"/>
      <c r="Q29" s="395">
        <v>2230</v>
      </c>
      <c r="R29" s="396"/>
      <c r="S29" s="396"/>
      <c r="T29" s="396"/>
      <c r="U29" s="396"/>
      <c r="V29" s="397"/>
      <c r="W29" s="455"/>
      <c r="X29" s="456"/>
      <c r="Y29" s="457"/>
      <c r="Z29" s="392" t="s">
        <v>178</v>
      </c>
      <c r="AA29" s="393"/>
      <c r="AB29" s="393"/>
      <c r="AC29" s="393"/>
      <c r="AD29" s="393"/>
      <c r="AE29" s="393"/>
      <c r="AF29" s="393"/>
      <c r="AG29" s="394"/>
      <c r="AH29" s="395">
        <v>103</v>
      </c>
      <c r="AI29" s="396"/>
      <c r="AJ29" s="396"/>
      <c r="AK29" s="396"/>
      <c r="AL29" s="397"/>
      <c r="AM29" s="395">
        <v>271697</v>
      </c>
      <c r="AN29" s="396"/>
      <c r="AO29" s="396"/>
      <c r="AP29" s="396"/>
      <c r="AQ29" s="396"/>
      <c r="AR29" s="397"/>
      <c r="AS29" s="395">
        <v>2638</v>
      </c>
      <c r="AT29" s="396"/>
      <c r="AU29" s="396"/>
      <c r="AV29" s="396"/>
      <c r="AW29" s="396"/>
      <c r="AX29" s="398"/>
      <c r="AY29" s="405"/>
      <c r="AZ29" s="406"/>
      <c r="BA29" s="406"/>
      <c r="BB29" s="407"/>
      <c r="BC29" s="399" t="s">
        <v>179</v>
      </c>
      <c r="BD29" s="400"/>
      <c r="BE29" s="400"/>
      <c r="BF29" s="400"/>
      <c r="BG29" s="400"/>
      <c r="BH29" s="400"/>
      <c r="BI29" s="400"/>
      <c r="BJ29" s="400"/>
      <c r="BK29" s="400"/>
      <c r="BL29" s="400"/>
      <c r="BM29" s="401"/>
      <c r="BN29" s="419">
        <v>314586</v>
      </c>
      <c r="BO29" s="420"/>
      <c r="BP29" s="420"/>
      <c r="BQ29" s="420"/>
      <c r="BR29" s="420"/>
      <c r="BS29" s="420"/>
      <c r="BT29" s="420"/>
      <c r="BU29" s="421"/>
      <c r="BV29" s="419">
        <v>199997</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180</v>
      </c>
      <c r="X30" s="381"/>
      <c r="Y30" s="381"/>
      <c r="Z30" s="381"/>
      <c r="AA30" s="381"/>
      <c r="AB30" s="381"/>
      <c r="AC30" s="381"/>
      <c r="AD30" s="381"/>
      <c r="AE30" s="381"/>
      <c r="AF30" s="381"/>
      <c r="AG30" s="382"/>
      <c r="AH30" s="383">
        <v>90.1</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890131</v>
      </c>
      <c r="BO30" s="423"/>
      <c r="BP30" s="423"/>
      <c r="BQ30" s="423"/>
      <c r="BR30" s="423"/>
      <c r="BS30" s="423"/>
      <c r="BT30" s="423"/>
      <c r="BU30" s="424"/>
      <c r="BV30" s="422">
        <v>683640</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181</v>
      </c>
      <c r="D32" s="372"/>
      <c r="E32" s="372"/>
      <c r="F32" s="372"/>
      <c r="G32" s="372"/>
      <c r="H32" s="372"/>
      <c r="I32" s="372"/>
      <c r="J32" s="372"/>
      <c r="K32" s="372"/>
      <c r="L32" s="372"/>
      <c r="M32" s="372"/>
      <c r="N32" s="372"/>
      <c r="O32" s="372"/>
      <c r="P32" s="372"/>
      <c r="Q32" s="372"/>
      <c r="R32" s="372"/>
      <c r="S32" s="372"/>
      <c r="U32" s="373" t="s">
        <v>182</v>
      </c>
      <c r="V32" s="373"/>
      <c r="W32" s="373"/>
      <c r="X32" s="373"/>
      <c r="Y32" s="373"/>
      <c r="Z32" s="373"/>
      <c r="AA32" s="373"/>
      <c r="AB32" s="373"/>
      <c r="AC32" s="373"/>
      <c r="AD32" s="373"/>
      <c r="AE32" s="373"/>
      <c r="AF32" s="373"/>
      <c r="AG32" s="373"/>
      <c r="AH32" s="373"/>
      <c r="AI32" s="373"/>
      <c r="AJ32" s="373"/>
      <c r="AK32" s="373"/>
      <c r="AM32" s="373" t="s">
        <v>183</v>
      </c>
      <c r="AN32" s="373"/>
      <c r="AO32" s="373"/>
      <c r="AP32" s="373"/>
      <c r="AQ32" s="373"/>
      <c r="AR32" s="373"/>
      <c r="AS32" s="373"/>
      <c r="AT32" s="373"/>
      <c r="AU32" s="373"/>
      <c r="AV32" s="373"/>
      <c r="AW32" s="373"/>
      <c r="AX32" s="373"/>
      <c r="AY32" s="373"/>
      <c r="AZ32" s="373"/>
      <c r="BA32" s="373"/>
      <c r="BB32" s="373"/>
      <c r="BC32" s="373"/>
      <c r="BE32" s="373" t="s">
        <v>184</v>
      </c>
      <c r="BF32" s="373"/>
      <c r="BG32" s="373"/>
      <c r="BH32" s="373"/>
      <c r="BI32" s="373"/>
      <c r="BJ32" s="373"/>
      <c r="BK32" s="373"/>
      <c r="BL32" s="373"/>
      <c r="BM32" s="373"/>
      <c r="BN32" s="373"/>
      <c r="BO32" s="373"/>
      <c r="BP32" s="373"/>
      <c r="BQ32" s="373"/>
      <c r="BR32" s="373"/>
      <c r="BS32" s="373"/>
      <c r="BT32" s="373"/>
      <c r="BU32" s="373"/>
      <c r="BW32" s="373" t="s">
        <v>185</v>
      </c>
      <c r="BX32" s="373"/>
      <c r="BY32" s="373"/>
      <c r="BZ32" s="373"/>
      <c r="CA32" s="373"/>
      <c r="CB32" s="373"/>
      <c r="CC32" s="373"/>
      <c r="CD32" s="373"/>
      <c r="CE32" s="373"/>
      <c r="CF32" s="373"/>
      <c r="CG32" s="373"/>
      <c r="CH32" s="373"/>
      <c r="CI32" s="373"/>
      <c r="CJ32" s="373"/>
      <c r="CK32" s="373"/>
      <c r="CL32" s="373"/>
      <c r="CM32" s="373"/>
      <c r="CO32" s="373" t="s">
        <v>186</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与論町国民健康保険特別会計（事業勘定）</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与論町水道事業特別会計</v>
      </c>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IF('各会計、関係団体の財政状況及び健全化判断比率'!B32="","",'各会計、関係団体の財政状況及び健全化判断比率'!B32)</f>
        <v>与論町農業集落排水事業特別会計</v>
      </c>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鹿児島県市町村総合事務組合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与論町介護保険特別会計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7</v>
      </c>
      <c r="BF35" s="367"/>
      <c r="BG35" s="368" t="str">
        <f>IF('各会計、関係団体の財政状況及び健全化判断比率'!B33="","",'各会計、関係団体の財政状況及び健全化判断比率'!B33)</f>
        <v>与論町と畜場特別会計</v>
      </c>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沖永良部与論地区広域事務組合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与論町後期高齢者医療特別会計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奄美群島広域事務組合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鹿児島県後期高齢者医療広域連合（一般会計）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鹿児島県後期高齢者医療広域連合（特別会計）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T3TW7WsmPIJtUTfERqROj+8vPV7KNcrzKpvzy/A43p+p2UV8ZejbiM2By2KZ2i5V84iGeU3qGwITFod57Dph9A==" saltValue="3htlsdBNvhF9E6aMD3oZc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7"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48" t="s">
        <v>535</v>
      </c>
      <c r="D34" s="1148"/>
      <c r="E34" s="1149"/>
      <c r="F34" s="32">
        <v>8.18</v>
      </c>
      <c r="G34" s="33">
        <v>11.97</v>
      </c>
      <c r="H34" s="33">
        <v>6.82</v>
      </c>
      <c r="I34" s="33">
        <v>3.93</v>
      </c>
      <c r="J34" s="34">
        <v>9.26</v>
      </c>
      <c r="K34" s="22"/>
      <c r="L34" s="22"/>
      <c r="M34" s="22"/>
      <c r="N34" s="22"/>
      <c r="O34" s="22"/>
      <c r="P34" s="22"/>
    </row>
    <row r="35" spans="1:16" ht="39" customHeight="1" x14ac:dyDescent="0.15">
      <c r="A35" s="22"/>
      <c r="B35" s="35"/>
      <c r="C35" s="1142" t="s">
        <v>536</v>
      </c>
      <c r="D35" s="1143"/>
      <c r="E35" s="1144"/>
      <c r="F35" s="36">
        <v>8.69</v>
      </c>
      <c r="G35" s="37">
        <v>8.56</v>
      </c>
      <c r="H35" s="37">
        <v>7.6</v>
      </c>
      <c r="I35" s="37">
        <v>0</v>
      </c>
      <c r="J35" s="38">
        <v>4.99</v>
      </c>
      <c r="K35" s="22"/>
      <c r="L35" s="22"/>
      <c r="M35" s="22"/>
      <c r="N35" s="22"/>
      <c r="O35" s="22"/>
      <c r="P35" s="22"/>
    </row>
    <row r="36" spans="1:16" ht="39" customHeight="1" x14ac:dyDescent="0.15">
      <c r="A36" s="22"/>
      <c r="B36" s="35"/>
      <c r="C36" s="1142" t="s">
        <v>537</v>
      </c>
      <c r="D36" s="1143"/>
      <c r="E36" s="1144"/>
      <c r="F36" s="36">
        <v>0</v>
      </c>
      <c r="G36" s="37">
        <v>0</v>
      </c>
      <c r="H36" s="37">
        <v>0</v>
      </c>
      <c r="I36" s="37">
        <v>0</v>
      </c>
      <c r="J36" s="38">
        <v>1.07</v>
      </c>
      <c r="K36" s="22"/>
      <c r="L36" s="22"/>
      <c r="M36" s="22"/>
      <c r="N36" s="22"/>
      <c r="O36" s="22"/>
      <c r="P36" s="22"/>
    </row>
    <row r="37" spans="1:16" ht="39" customHeight="1" x14ac:dyDescent="0.15">
      <c r="A37" s="22"/>
      <c r="B37" s="35"/>
      <c r="C37" s="1142" t="s">
        <v>538</v>
      </c>
      <c r="D37" s="1143"/>
      <c r="E37" s="1144"/>
      <c r="F37" s="36">
        <v>3.71</v>
      </c>
      <c r="G37" s="37" t="s">
        <v>539</v>
      </c>
      <c r="H37" s="37">
        <v>0.22</v>
      </c>
      <c r="I37" s="37">
        <v>0.77</v>
      </c>
      <c r="J37" s="38">
        <v>0.59</v>
      </c>
      <c r="K37" s="22"/>
      <c r="L37" s="22"/>
      <c r="M37" s="22"/>
      <c r="N37" s="22"/>
      <c r="O37" s="22"/>
      <c r="P37" s="22"/>
    </row>
    <row r="38" spans="1:16" ht="39" customHeight="1" x14ac:dyDescent="0.15">
      <c r="A38" s="22"/>
      <c r="B38" s="35"/>
      <c r="C38" s="1142" t="s">
        <v>540</v>
      </c>
      <c r="D38" s="1143"/>
      <c r="E38" s="1144"/>
      <c r="F38" s="36">
        <v>1.45</v>
      </c>
      <c r="G38" s="37">
        <v>2.87</v>
      </c>
      <c r="H38" s="37">
        <v>2.0099999999999998</v>
      </c>
      <c r="I38" s="37">
        <v>2.96</v>
      </c>
      <c r="J38" s="38">
        <v>0.23</v>
      </c>
      <c r="K38" s="22"/>
      <c r="L38" s="22"/>
      <c r="M38" s="22"/>
      <c r="N38" s="22"/>
      <c r="O38" s="22"/>
      <c r="P38" s="22"/>
    </row>
    <row r="39" spans="1:16" ht="39" customHeight="1" x14ac:dyDescent="0.15">
      <c r="A39" s="22"/>
      <c r="B39" s="35"/>
      <c r="C39" s="1142" t="s">
        <v>541</v>
      </c>
      <c r="D39" s="1143"/>
      <c r="E39" s="1144"/>
      <c r="F39" s="36" t="s">
        <v>542</v>
      </c>
      <c r="G39" s="37">
        <v>0</v>
      </c>
      <c r="H39" s="37">
        <v>0.01</v>
      </c>
      <c r="I39" s="37">
        <v>0.01</v>
      </c>
      <c r="J39" s="38">
        <v>0</v>
      </c>
      <c r="K39" s="22"/>
      <c r="L39" s="22"/>
      <c r="M39" s="22"/>
      <c r="N39" s="22"/>
      <c r="O39" s="22"/>
      <c r="P39" s="22"/>
    </row>
    <row r="40" spans="1:16" ht="39" customHeight="1" x14ac:dyDescent="0.15">
      <c r="A40" s="22"/>
      <c r="B40" s="35"/>
      <c r="C40" s="1142" t="s">
        <v>543</v>
      </c>
      <c r="D40" s="1143"/>
      <c r="E40" s="1144"/>
      <c r="F40" s="36">
        <v>0</v>
      </c>
      <c r="G40" s="37">
        <v>0</v>
      </c>
      <c r="H40" s="37">
        <v>0</v>
      </c>
      <c r="I40" s="37">
        <v>0</v>
      </c>
      <c r="J40" s="38">
        <v>0</v>
      </c>
      <c r="K40" s="22"/>
      <c r="L40" s="22"/>
      <c r="M40" s="22"/>
      <c r="N40" s="22"/>
      <c r="O40" s="22"/>
      <c r="P40" s="22"/>
    </row>
    <row r="41" spans="1:16" ht="39" customHeight="1" x14ac:dyDescent="0.15">
      <c r="A41" s="22"/>
      <c r="B41" s="35"/>
      <c r="C41" s="1142"/>
      <c r="D41" s="1143"/>
      <c r="E41" s="1144"/>
      <c r="F41" s="36"/>
      <c r="G41" s="37"/>
      <c r="H41" s="37"/>
      <c r="I41" s="37"/>
      <c r="J41" s="38"/>
      <c r="K41" s="22"/>
      <c r="L41" s="22"/>
      <c r="M41" s="22"/>
      <c r="N41" s="22"/>
      <c r="O41" s="22"/>
      <c r="P41" s="22"/>
    </row>
    <row r="42" spans="1:16" ht="39" customHeight="1" x14ac:dyDescent="0.15">
      <c r="A42" s="22"/>
      <c r="B42" s="39"/>
      <c r="C42" s="1142" t="s">
        <v>544</v>
      </c>
      <c r="D42" s="1143"/>
      <c r="E42" s="1144"/>
      <c r="F42" s="36" t="s">
        <v>487</v>
      </c>
      <c r="G42" s="37" t="s">
        <v>487</v>
      </c>
      <c r="H42" s="37" t="s">
        <v>487</v>
      </c>
      <c r="I42" s="37" t="s">
        <v>487</v>
      </c>
      <c r="J42" s="38" t="s">
        <v>487</v>
      </c>
      <c r="K42" s="22"/>
      <c r="L42" s="22"/>
      <c r="M42" s="22"/>
      <c r="N42" s="22"/>
      <c r="O42" s="22"/>
      <c r="P42" s="22"/>
    </row>
    <row r="43" spans="1:16" ht="39" customHeight="1" thickBot="1" x14ac:dyDescent="0.2">
      <c r="A43" s="22"/>
      <c r="B43" s="40"/>
      <c r="C43" s="1145" t="s">
        <v>545</v>
      </c>
      <c r="D43" s="1146"/>
      <c r="E43" s="1147"/>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PTwaeUmb11/9bAuBiC9E/qQXdMlXdzZs78sHJv/y+vxwTzXeBHzyNbrI8XVq1tlWNMh4RNMZbpSRAwGNU9Y2g==" saltValue="XtDWLW+gX0UCIxgmx1+n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D1" zoomScale="70" zoomScaleNormal="70" zoomScaleSheetLayoutView="55" workbookViewId="0">
      <selection activeCell="M48" sqref="M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3" t="s">
        <v>9</v>
      </c>
      <c r="C45" s="1174"/>
      <c r="D45" s="58"/>
      <c r="E45" s="1179" t="s">
        <v>10</v>
      </c>
      <c r="F45" s="1179"/>
      <c r="G45" s="1179"/>
      <c r="H45" s="1179"/>
      <c r="I45" s="1179"/>
      <c r="J45" s="1180"/>
      <c r="K45" s="59">
        <v>512</v>
      </c>
      <c r="L45" s="60">
        <v>530</v>
      </c>
      <c r="M45" s="60">
        <v>622</v>
      </c>
      <c r="N45" s="60">
        <v>633</v>
      </c>
      <c r="O45" s="61">
        <v>661</v>
      </c>
      <c r="P45" s="48"/>
      <c r="Q45" s="48"/>
      <c r="R45" s="48"/>
      <c r="S45" s="48"/>
      <c r="T45" s="48"/>
      <c r="U45" s="48"/>
    </row>
    <row r="46" spans="1:21" ht="30.75" customHeight="1" x14ac:dyDescent="0.15">
      <c r="A46" s="48"/>
      <c r="B46" s="1175"/>
      <c r="C46" s="1176"/>
      <c r="D46" s="62"/>
      <c r="E46" s="1152" t="s">
        <v>11</v>
      </c>
      <c r="F46" s="1152"/>
      <c r="G46" s="1152"/>
      <c r="H46" s="1152"/>
      <c r="I46" s="1152"/>
      <c r="J46" s="1153"/>
      <c r="K46" s="63" t="s">
        <v>487</v>
      </c>
      <c r="L46" s="64" t="s">
        <v>487</v>
      </c>
      <c r="M46" s="64" t="s">
        <v>487</v>
      </c>
      <c r="N46" s="64" t="s">
        <v>487</v>
      </c>
      <c r="O46" s="65" t="s">
        <v>487</v>
      </c>
      <c r="P46" s="48"/>
      <c r="Q46" s="48"/>
      <c r="R46" s="48"/>
      <c r="S46" s="48"/>
      <c r="T46" s="48"/>
      <c r="U46" s="48"/>
    </row>
    <row r="47" spans="1:21" ht="30.75" customHeight="1" x14ac:dyDescent="0.15">
      <c r="A47" s="48"/>
      <c r="B47" s="1175"/>
      <c r="C47" s="1176"/>
      <c r="D47" s="62"/>
      <c r="E47" s="1152" t="s">
        <v>12</v>
      </c>
      <c r="F47" s="1152"/>
      <c r="G47" s="1152"/>
      <c r="H47" s="1152"/>
      <c r="I47" s="1152"/>
      <c r="J47" s="1153"/>
      <c r="K47" s="63" t="s">
        <v>487</v>
      </c>
      <c r="L47" s="64" t="s">
        <v>487</v>
      </c>
      <c r="M47" s="64" t="s">
        <v>487</v>
      </c>
      <c r="N47" s="64" t="s">
        <v>487</v>
      </c>
      <c r="O47" s="65" t="s">
        <v>487</v>
      </c>
      <c r="P47" s="48"/>
      <c r="Q47" s="48"/>
      <c r="R47" s="48"/>
      <c r="S47" s="48"/>
      <c r="T47" s="48"/>
      <c r="U47" s="48"/>
    </row>
    <row r="48" spans="1:21" ht="30.75" customHeight="1" x14ac:dyDescent="0.15">
      <c r="A48" s="48"/>
      <c r="B48" s="1175"/>
      <c r="C48" s="1176"/>
      <c r="D48" s="62"/>
      <c r="E48" s="1152" t="s">
        <v>13</v>
      </c>
      <c r="F48" s="1152"/>
      <c r="G48" s="1152"/>
      <c r="H48" s="1152"/>
      <c r="I48" s="1152"/>
      <c r="J48" s="1153"/>
      <c r="K48" s="63">
        <v>8</v>
      </c>
      <c r="L48" s="64">
        <v>7</v>
      </c>
      <c r="M48" s="64">
        <v>17</v>
      </c>
      <c r="N48" s="64">
        <v>4</v>
      </c>
      <c r="O48" s="65">
        <v>1</v>
      </c>
      <c r="P48" s="48"/>
      <c r="Q48" s="48"/>
      <c r="R48" s="48"/>
      <c r="S48" s="48"/>
      <c r="T48" s="48"/>
      <c r="U48" s="48"/>
    </row>
    <row r="49" spans="1:21" ht="30.75" customHeight="1" x14ac:dyDescent="0.15">
      <c r="A49" s="48"/>
      <c r="B49" s="1175"/>
      <c r="C49" s="1176"/>
      <c r="D49" s="62"/>
      <c r="E49" s="1152" t="s">
        <v>14</v>
      </c>
      <c r="F49" s="1152"/>
      <c r="G49" s="1152"/>
      <c r="H49" s="1152"/>
      <c r="I49" s="1152"/>
      <c r="J49" s="1153"/>
      <c r="K49" s="63">
        <v>2</v>
      </c>
      <c r="L49" s="64">
        <v>2</v>
      </c>
      <c r="M49" s="64">
        <v>2</v>
      </c>
      <c r="N49" s="64">
        <v>3</v>
      </c>
      <c r="O49" s="65">
        <v>2</v>
      </c>
      <c r="P49" s="48"/>
      <c r="Q49" s="48"/>
      <c r="R49" s="48"/>
      <c r="S49" s="48"/>
      <c r="T49" s="48"/>
      <c r="U49" s="48"/>
    </row>
    <row r="50" spans="1:21" ht="30.75" customHeight="1" x14ac:dyDescent="0.15">
      <c r="A50" s="48"/>
      <c r="B50" s="1175"/>
      <c r="C50" s="1176"/>
      <c r="D50" s="62"/>
      <c r="E50" s="1152" t="s">
        <v>15</v>
      </c>
      <c r="F50" s="1152"/>
      <c r="G50" s="1152"/>
      <c r="H50" s="1152"/>
      <c r="I50" s="1152"/>
      <c r="J50" s="1153"/>
      <c r="K50" s="63">
        <v>5</v>
      </c>
      <c r="L50" s="64">
        <v>40</v>
      </c>
      <c r="M50" s="64">
        <v>86</v>
      </c>
      <c r="N50" s="64">
        <v>19</v>
      </c>
      <c r="O50" s="65">
        <v>1</v>
      </c>
      <c r="P50" s="48"/>
      <c r="Q50" s="48"/>
      <c r="R50" s="48"/>
      <c r="S50" s="48"/>
      <c r="T50" s="48"/>
      <c r="U50" s="48"/>
    </row>
    <row r="51" spans="1:21" ht="30.75" customHeight="1" x14ac:dyDescent="0.15">
      <c r="A51" s="48"/>
      <c r="B51" s="1177"/>
      <c r="C51" s="1178"/>
      <c r="D51" s="66"/>
      <c r="E51" s="1152" t="s">
        <v>16</v>
      </c>
      <c r="F51" s="1152"/>
      <c r="G51" s="1152"/>
      <c r="H51" s="1152"/>
      <c r="I51" s="1152"/>
      <c r="J51" s="1153"/>
      <c r="K51" s="63">
        <v>0</v>
      </c>
      <c r="L51" s="64">
        <v>0</v>
      </c>
      <c r="M51" s="64">
        <v>0</v>
      </c>
      <c r="N51" s="64">
        <v>0</v>
      </c>
      <c r="O51" s="65">
        <v>0</v>
      </c>
      <c r="P51" s="48"/>
      <c r="Q51" s="48"/>
      <c r="R51" s="48"/>
      <c r="S51" s="48"/>
      <c r="T51" s="48"/>
      <c r="U51" s="48"/>
    </row>
    <row r="52" spans="1:21" ht="30.75" customHeight="1" x14ac:dyDescent="0.15">
      <c r="A52" s="48"/>
      <c r="B52" s="1150" t="s">
        <v>17</v>
      </c>
      <c r="C52" s="1151"/>
      <c r="D52" s="66"/>
      <c r="E52" s="1152" t="s">
        <v>18</v>
      </c>
      <c r="F52" s="1152"/>
      <c r="G52" s="1152"/>
      <c r="H52" s="1152"/>
      <c r="I52" s="1152"/>
      <c r="J52" s="1153"/>
      <c r="K52" s="63">
        <v>354</v>
      </c>
      <c r="L52" s="64">
        <v>366</v>
      </c>
      <c r="M52" s="64">
        <v>432</v>
      </c>
      <c r="N52" s="64">
        <v>411</v>
      </c>
      <c r="O52" s="65">
        <v>406</v>
      </c>
      <c r="P52" s="48"/>
      <c r="Q52" s="48"/>
      <c r="R52" s="48"/>
      <c r="S52" s="48"/>
      <c r="T52" s="48"/>
      <c r="U52" s="48"/>
    </row>
    <row r="53" spans="1:21" ht="30.75" customHeight="1" thickBot="1" x14ac:dyDescent="0.2">
      <c r="A53" s="48"/>
      <c r="B53" s="1154" t="s">
        <v>19</v>
      </c>
      <c r="C53" s="1155"/>
      <c r="D53" s="67"/>
      <c r="E53" s="1156" t="s">
        <v>20</v>
      </c>
      <c r="F53" s="1156"/>
      <c r="G53" s="1156"/>
      <c r="H53" s="1156"/>
      <c r="I53" s="1156"/>
      <c r="J53" s="1157"/>
      <c r="K53" s="68">
        <v>173</v>
      </c>
      <c r="L53" s="69">
        <v>213</v>
      </c>
      <c r="M53" s="69">
        <v>295</v>
      </c>
      <c r="N53" s="69">
        <v>248</v>
      </c>
      <c r="O53" s="70">
        <v>259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58" t="s">
        <v>24</v>
      </c>
      <c r="C58" s="1159"/>
      <c r="D58" s="1164" t="s">
        <v>25</v>
      </c>
      <c r="E58" s="1165"/>
      <c r="F58" s="1165"/>
      <c r="G58" s="1165"/>
      <c r="H58" s="1165"/>
      <c r="I58" s="1165"/>
      <c r="J58" s="1166"/>
      <c r="K58" s="83"/>
      <c r="L58" s="84"/>
      <c r="M58" s="84"/>
      <c r="N58" s="84"/>
      <c r="O58" s="85"/>
    </row>
    <row r="59" spans="1:21" ht="31.5" customHeight="1" x14ac:dyDescent="0.15">
      <c r="B59" s="1160"/>
      <c r="C59" s="1161"/>
      <c r="D59" s="1167" t="s">
        <v>26</v>
      </c>
      <c r="E59" s="1168"/>
      <c r="F59" s="1168"/>
      <c r="G59" s="1168"/>
      <c r="H59" s="1168"/>
      <c r="I59" s="1168"/>
      <c r="J59" s="1169"/>
      <c r="K59" s="86"/>
      <c r="L59" s="87"/>
      <c r="M59" s="87"/>
      <c r="N59" s="87"/>
      <c r="O59" s="88"/>
    </row>
    <row r="60" spans="1:21" ht="31.5" customHeight="1" thickBot="1" x14ac:dyDescent="0.2">
      <c r="B60" s="1162"/>
      <c r="C60" s="1163"/>
      <c r="D60" s="1170" t="s">
        <v>27</v>
      </c>
      <c r="E60" s="1171"/>
      <c r="F60" s="1171"/>
      <c r="G60" s="1171"/>
      <c r="H60" s="1171"/>
      <c r="I60" s="1171"/>
      <c r="J60" s="117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GDVZga0dcI2d+5NGOcM2qzd2ncW/r7nBtedwm2AzGO8MbH8JBwECva+M5xJiObdSPZeODwV3GOvsQoCA1twBg==" saltValue="Zh8DY5tzqTkhGi4SwbzZK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D1" zoomScale="70" zoomScaleNormal="70" zoomScaleSheetLayoutView="100" workbookViewId="0">
      <selection activeCell="M41" sqref="M41:M4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3" t="s">
        <v>30</v>
      </c>
      <c r="C41" s="1194"/>
      <c r="D41" s="105"/>
      <c r="E41" s="1195" t="s">
        <v>31</v>
      </c>
      <c r="F41" s="1195"/>
      <c r="G41" s="1195"/>
      <c r="H41" s="1196"/>
      <c r="I41" s="355">
        <v>6227</v>
      </c>
      <c r="J41" s="356">
        <v>6153</v>
      </c>
      <c r="K41" s="356">
        <v>6211</v>
      </c>
      <c r="L41" s="356">
        <v>6404</v>
      </c>
      <c r="M41" s="357">
        <v>6318</v>
      </c>
    </row>
    <row r="42" spans="2:13" ht="27.75" customHeight="1" x14ac:dyDescent="0.15">
      <c r="B42" s="1183"/>
      <c r="C42" s="1184"/>
      <c r="D42" s="106"/>
      <c r="E42" s="1187" t="s">
        <v>32</v>
      </c>
      <c r="F42" s="1187"/>
      <c r="G42" s="1187"/>
      <c r="H42" s="1188"/>
      <c r="I42" s="358" t="s">
        <v>487</v>
      </c>
      <c r="J42" s="359" t="s">
        <v>487</v>
      </c>
      <c r="K42" s="359" t="s">
        <v>487</v>
      </c>
      <c r="L42" s="359" t="s">
        <v>487</v>
      </c>
      <c r="M42" s="360" t="s">
        <v>487</v>
      </c>
    </row>
    <row r="43" spans="2:13" ht="27.75" customHeight="1" x14ac:dyDescent="0.15">
      <c r="B43" s="1183"/>
      <c r="C43" s="1184"/>
      <c r="D43" s="106"/>
      <c r="E43" s="1187" t="s">
        <v>33</v>
      </c>
      <c r="F43" s="1187"/>
      <c r="G43" s="1187"/>
      <c r="H43" s="1188"/>
      <c r="I43" s="358">
        <v>17</v>
      </c>
      <c r="J43" s="359">
        <v>14</v>
      </c>
      <c r="K43" s="359">
        <v>15</v>
      </c>
      <c r="L43" s="359">
        <v>19</v>
      </c>
      <c r="M43" s="360">
        <v>18</v>
      </c>
    </row>
    <row r="44" spans="2:13" ht="27.75" customHeight="1" x14ac:dyDescent="0.15">
      <c r="B44" s="1183"/>
      <c r="C44" s="1184"/>
      <c r="D44" s="106"/>
      <c r="E44" s="1187" t="s">
        <v>34</v>
      </c>
      <c r="F44" s="1187"/>
      <c r="G44" s="1187"/>
      <c r="H44" s="1188"/>
      <c r="I44" s="358">
        <v>17</v>
      </c>
      <c r="J44" s="359">
        <v>15</v>
      </c>
      <c r="K44" s="359">
        <v>13</v>
      </c>
      <c r="L44" s="359">
        <v>11</v>
      </c>
      <c r="M44" s="360">
        <v>9</v>
      </c>
    </row>
    <row r="45" spans="2:13" ht="27.75" customHeight="1" x14ac:dyDescent="0.15">
      <c r="B45" s="1183"/>
      <c r="C45" s="1184"/>
      <c r="D45" s="106"/>
      <c r="E45" s="1187" t="s">
        <v>35</v>
      </c>
      <c r="F45" s="1187"/>
      <c r="G45" s="1187"/>
      <c r="H45" s="1188"/>
      <c r="I45" s="358">
        <v>195</v>
      </c>
      <c r="J45" s="359">
        <v>106</v>
      </c>
      <c r="K45" s="359">
        <v>46</v>
      </c>
      <c r="L45" s="359">
        <v>380</v>
      </c>
      <c r="M45" s="360" t="s">
        <v>487</v>
      </c>
    </row>
    <row r="46" spans="2:13" ht="27.75" customHeight="1" x14ac:dyDescent="0.15">
      <c r="B46" s="1183"/>
      <c r="C46" s="1184"/>
      <c r="D46" s="107"/>
      <c r="E46" s="1187" t="s">
        <v>36</v>
      </c>
      <c r="F46" s="1187"/>
      <c r="G46" s="1187"/>
      <c r="H46" s="1188"/>
      <c r="I46" s="358" t="s">
        <v>487</v>
      </c>
      <c r="J46" s="359" t="s">
        <v>487</v>
      </c>
      <c r="K46" s="359" t="s">
        <v>487</v>
      </c>
      <c r="L46" s="359" t="s">
        <v>487</v>
      </c>
      <c r="M46" s="360" t="s">
        <v>487</v>
      </c>
    </row>
    <row r="47" spans="2:13" ht="27.75" customHeight="1" x14ac:dyDescent="0.15">
      <c r="B47" s="1183"/>
      <c r="C47" s="1184"/>
      <c r="D47" s="108"/>
      <c r="E47" s="1197" t="s">
        <v>37</v>
      </c>
      <c r="F47" s="1198"/>
      <c r="G47" s="1198"/>
      <c r="H47" s="1199"/>
      <c r="I47" s="358" t="s">
        <v>487</v>
      </c>
      <c r="J47" s="359" t="s">
        <v>487</v>
      </c>
      <c r="K47" s="359" t="s">
        <v>487</v>
      </c>
      <c r="L47" s="359" t="s">
        <v>487</v>
      </c>
      <c r="M47" s="360" t="s">
        <v>487</v>
      </c>
    </row>
    <row r="48" spans="2:13" ht="27.75" customHeight="1" x14ac:dyDescent="0.15">
      <c r="B48" s="1183"/>
      <c r="C48" s="1184"/>
      <c r="D48" s="106"/>
      <c r="E48" s="1187" t="s">
        <v>38</v>
      </c>
      <c r="F48" s="1187"/>
      <c r="G48" s="1187"/>
      <c r="H48" s="1188"/>
      <c r="I48" s="358" t="s">
        <v>487</v>
      </c>
      <c r="J48" s="359" t="s">
        <v>487</v>
      </c>
      <c r="K48" s="359" t="s">
        <v>487</v>
      </c>
      <c r="L48" s="359" t="s">
        <v>487</v>
      </c>
      <c r="M48" s="360" t="s">
        <v>487</v>
      </c>
    </row>
    <row r="49" spans="2:13" ht="27.75" customHeight="1" x14ac:dyDescent="0.15">
      <c r="B49" s="1185"/>
      <c r="C49" s="1186"/>
      <c r="D49" s="106"/>
      <c r="E49" s="1187" t="s">
        <v>39</v>
      </c>
      <c r="F49" s="1187"/>
      <c r="G49" s="1187"/>
      <c r="H49" s="1188"/>
      <c r="I49" s="358" t="s">
        <v>487</v>
      </c>
      <c r="J49" s="359" t="s">
        <v>487</v>
      </c>
      <c r="K49" s="359" t="s">
        <v>487</v>
      </c>
      <c r="L49" s="359" t="s">
        <v>487</v>
      </c>
      <c r="M49" s="360" t="s">
        <v>487</v>
      </c>
    </row>
    <row r="50" spans="2:13" ht="27.75" customHeight="1" x14ac:dyDescent="0.15">
      <c r="B50" s="1181" t="s">
        <v>40</v>
      </c>
      <c r="C50" s="1182"/>
      <c r="D50" s="109"/>
      <c r="E50" s="1187" t="s">
        <v>41</v>
      </c>
      <c r="F50" s="1187"/>
      <c r="G50" s="1187"/>
      <c r="H50" s="1188"/>
      <c r="I50" s="358">
        <v>1455</v>
      </c>
      <c r="J50" s="359">
        <v>1667</v>
      </c>
      <c r="K50" s="359">
        <v>2112</v>
      </c>
      <c r="L50" s="359">
        <v>2302</v>
      </c>
      <c r="M50" s="360">
        <v>2540</v>
      </c>
    </row>
    <row r="51" spans="2:13" ht="27.75" customHeight="1" x14ac:dyDescent="0.15">
      <c r="B51" s="1183"/>
      <c r="C51" s="1184"/>
      <c r="D51" s="106"/>
      <c r="E51" s="1187" t="s">
        <v>42</v>
      </c>
      <c r="F51" s="1187"/>
      <c r="G51" s="1187"/>
      <c r="H51" s="1188"/>
      <c r="I51" s="358">
        <v>328</v>
      </c>
      <c r="J51" s="359">
        <v>292</v>
      </c>
      <c r="K51" s="359">
        <v>366</v>
      </c>
      <c r="L51" s="359" t="s">
        <v>487</v>
      </c>
      <c r="M51" s="360" t="s">
        <v>487</v>
      </c>
    </row>
    <row r="52" spans="2:13" ht="27.75" customHeight="1" x14ac:dyDescent="0.15">
      <c r="B52" s="1185"/>
      <c r="C52" s="1186"/>
      <c r="D52" s="106"/>
      <c r="E52" s="1187" t="s">
        <v>43</v>
      </c>
      <c r="F52" s="1187"/>
      <c r="G52" s="1187"/>
      <c r="H52" s="1188"/>
      <c r="I52" s="358">
        <v>3761</v>
      </c>
      <c r="J52" s="359">
        <v>3877</v>
      </c>
      <c r="K52" s="359">
        <v>3562</v>
      </c>
      <c r="L52" s="359">
        <v>3677</v>
      </c>
      <c r="M52" s="360">
        <v>3010</v>
      </c>
    </row>
    <row r="53" spans="2:13" ht="27.75" customHeight="1" thickBot="1" x14ac:dyDescent="0.2">
      <c r="B53" s="1189" t="s">
        <v>19</v>
      </c>
      <c r="C53" s="1190"/>
      <c r="D53" s="110"/>
      <c r="E53" s="1191" t="s">
        <v>44</v>
      </c>
      <c r="F53" s="1191"/>
      <c r="G53" s="1191"/>
      <c r="H53" s="1192"/>
      <c r="I53" s="361">
        <v>912</v>
      </c>
      <c r="J53" s="362">
        <v>451</v>
      </c>
      <c r="K53" s="362">
        <v>246</v>
      </c>
      <c r="L53" s="362">
        <v>835</v>
      </c>
      <c r="M53" s="363">
        <v>796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jEdHpqjMHHZMfB208NrPu6SQwpkGivBwoWz4R6AvNGM2G2EjHyoBn1iT2+e7TkYJ+CSxMfEtngGQ437u6G9yg==" saltValue="Ve5oc+OIloBPJ9QGHXd4W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zoomScale="40" zoomScaleNormal="40" zoomScaleSheetLayoutView="100" workbookViewId="0">
      <selection activeCell="H62" sqref="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08" t="s">
        <v>46</v>
      </c>
      <c r="D55" s="1208"/>
      <c r="E55" s="1209"/>
      <c r="F55" s="122">
        <v>1157</v>
      </c>
      <c r="G55" s="122">
        <v>1260</v>
      </c>
      <c r="H55" s="123">
        <v>1046</v>
      </c>
    </row>
    <row r="56" spans="2:8" ht="52.5" customHeight="1" x14ac:dyDescent="0.15">
      <c r="B56" s="124"/>
      <c r="C56" s="1210" t="s">
        <v>47</v>
      </c>
      <c r="D56" s="1210"/>
      <c r="E56" s="1211"/>
      <c r="F56" s="125">
        <v>200</v>
      </c>
      <c r="G56" s="125">
        <v>200</v>
      </c>
      <c r="H56" s="126">
        <v>315</v>
      </c>
    </row>
    <row r="57" spans="2:8" ht="53.25" customHeight="1" x14ac:dyDescent="0.15">
      <c r="B57" s="124"/>
      <c r="C57" s="1212" t="s">
        <v>48</v>
      </c>
      <c r="D57" s="1212"/>
      <c r="E57" s="1213"/>
      <c r="F57" s="127">
        <v>604</v>
      </c>
      <c r="G57" s="127">
        <v>684</v>
      </c>
      <c r="H57" s="128">
        <v>890</v>
      </c>
    </row>
    <row r="58" spans="2:8" ht="45.75" customHeight="1" x14ac:dyDescent="0.15">
      <c r="B58" s="129"/>
      <c r="C58" s="1200" t="s">
        <v>557</v>
      </c>
      <c r="D58" s="1201"/>
      <c r="E58" s="1202"/>
      <c r="F58" s="130">
        <v>200</v>
      </c>
      <c r="G58" s="130">
        <v>200</v>
      </c>
      <c r="H58" s="131">
        <v>240</v>
      </c>
    </row>
    <row r="59" spans="2:8" ht="45.75" customHeight="1" x14ac:dyDescent="0.15">
      <c r="B59" s="129"/>
      <c r="C59" s="1200" t="s">
        <v>558</v>
      </c>
      <c r="D59" s="1201"/>
      <c r="E59" s="1202"/>
      <c r="F59" s="130">
        <v>190</v>
      </c>
      <c r="G59" s="130">
        <v>190</v>
      </c>
      <c r="H59" s="131">
        <v>190</v>
      </c>
    </row>
    <row r="60" spans="2:8" ht="45.75" customHeight="1" x14ac:dyDescent="0.15">
      <c r="B60" s="129"/>
      <c r="C60" s="1200" t="s">
        <v>559</v>
      </c>
      <c r="D60" s="1201"/>
      <c r="E60" s="1202"/>
      <c r="F60" s="130">
        <v>141</v>
      </c>
      <c r="G60" s="130">
        <v>161</v>
      </c>
      <c r="H60" s="131">
        <v>154</v>
      </c>
    </row>
    <row r="61" spans="2:8" ht="45.75" customHeight="1" x14ac:dyDescent="0.15">
      <c r="B61" s="129"/>
      <c r="C61" s="1200" t="s">
        <v>560</v>
      </c>
      <c r="D61" s="1201"/>
      <c r="E61" s="1202"/>
      <c r="F61" s="130">
        <v>0</v>
      </c>
      <c r="G61" s="130">
        <v>70</v>
      </c>
      <c r="H61" s="131">
        <v>130</v>
      </c>
    </row>
    <row r="62" spans="2:8" ht="45.75" customHeight="1" thickBot="1" x14ac:dyDescent="0.2">
      <c r="B62" s="132"/>
      <c r="C62" s="1203" t="s">
        <v>561</v>
      </c>
      <c r="D62" s="1204"/>
      <c r="E62" s="1205"/>
      <c r="F62" s="133">
        <v>0</v>
      </c>
      <c r="G62" s="133">
        <v>12</v>
      </c>
      <c r="H62" s="134">
        <v>122</v>
      </c>
    </row>
    <row r="63" spans="2:8" ht="52.5" customHeight="1" thickBot="1" x14ac:dyDescent="0.2">
      <c r="B63" s="135"/>
      <c r="C63" s="1206" t="s">
        <v>49</v>
      </c>
      <c r="D63" s="1206"/>
      <c r="E63" s="1207"/>
      <c r="F63" s="136">
        <v>1961</v>
      </c>
      <c r="G63" s="136">
        <v>2143</v>
      </c>
      <c r="H63" s="137">
        <v>2251</v>
      </c>
    </row>
    <row r="64" spans="2:8" x14ac:dyDescent="0.15"/>
  </sheetData>
  <sheetProtection algorithmName="SHA-512" hashValue="oweTMZ21JNhhUeI9dBBnyiJ1hklyFYuyFmnMN8dRMAEGrLk3jxmUtLefH16vnqDc6Sazi84UwTHebD//BtKvRQ==" saltValue="q1ZMAo45ILYowyh3EbxD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305299</v>
      </c>
      <c r="E3" s="156"/>
      <c r="F3" s="157">
        <v>190274</v>
      </c>
      <c r="G3" s="158"/>
      <c r="H3" s="159"/>
    </row>
    <row r="4" spans="1:8" x14ac:dyDescent="0.15">
      <c r="A4" s="160"/>
      <c r="B4" s="161"/>
      <c r="C4" s="162"/>
      <c r="D4" s="163">
        <v>212209</v>
      </c>
      <c r="E4" s="164"/>
      <c r="F4" s="165">
        <v>88584</v>
      </c>
      <c r="G4" s="166"/>
      <c r="H4" s="167"/>
    </row>
    <row r="5" spans="1:8" x14ac:dyDescent="0.15">
      <c r="A5" s="148" t="s">
        <v>520</v>
      </c>
      <c r="B5" s="153"/>
      <c r="C5" s="154"/>
      <c r="D5" s="155">
        <v>172804</v>
      </c>
      <c r="E5" s="156"/>
      <c r="F5" s="157">
        <v>200194</v>
      </c>
      <c r="G5" s="158"/>
      <c r="H5" s="159"/>
    </row>
    <row r="6" spans="1:8" x14ac:dyDescent="0.15">
      <c r="A6" s="160"/>
      <c r="B6" s="161"/>
      <c r="C6" s="162"/>
      <c r="D6" s="163">
        <v>59533</v>
      </c>
      <c r="E6" s="164"/>
      <c r="F6" s="165">
        <v>106422</v>
      </c>
      <c r="G6" s="166"/>
      <c r="H6" s="167"/>
    </row>
    <row r="7" spans="1:8" x14ac:dyDescent="0.15">
      <c r="A7" s="148" t="s">
        <v>521</v>
      </c>
      <c r="B7" s="153"/>
      <c r="C7" s="154"/>
      <c r="D7" s="155">
        <v>191537</v>
      </c>
      <c r="E7" s="156"/>
      <c r="F7" s="157">
        <v>196914</v>
      </c>
      <c r="G7" s="158"/>
      <c r="H7" s="159"/>
    </row>
    <row r="8" spans="1:8" x14ac:dyDescent="0.15">
      <c r="A8" s="160"/>
      <c r="B8" s="161"/>
      <c r="C8" s="162"/>
      <c r="D8" s="163">
        <v>36830</v>
      </c>
      <c r="E8" s="164"/>
      <c r="F8" s="165">
        <v>98966</v>
      </c>
      <c r="G8" s="166"/>
      <c r="H8" s="167"/>
    </row>
    <row r="9" spans="1:8" x14ac:dyDescent="0.15">
      <c r="A9" s="148" t="s">
        <v>522</v>
      </c>
      <c r="B9" s="153"/>
      <c r="C9" s="154"/>
      <c r="D9" s="155">
        <v>260958</v>
      </c>
      <c r="E9" s="156"/>
      <c r="F9" s="157">
        <v>204757</v>
      </c>
      <c r="G9" s="158"/>
      <c r="H9" s="159"/>
    </row>
    <row r="10" spans="1:8" x14ac:dyDescent="0.15">
      <c r="A10" s="160"/>
      <c r="B10" s="161"/>
      <c r="C10" s="162"/>
      <c r="D10" s="163">
        <v>40569</v>
      </c>
      <c r="E10" s="164"/>
      <c r="F10" s="165">
        <v>106071</v>
      </c>
      <c r="G10" s="166"/>
      <c r="H10" s="167"/>
    </row>
    <row r="11" spans="1:8" x14ac:dyDescent="0.15">
      <c r="A11" s="148" t="s">
        <v>523</v>
      </c>
      <c r="B11" s="153"/>
      <c r="C11" s="154"/>
      <c r="D11" s="155">
        <v>151589</v>
      </c>
      <c r="E11" s="156"/>
      <c r="F11" s="157">
        <v>194971</v>
      </c>
      <c r="G11" s="158"/>
      <c r="H11" s="159"/>
    </row>
    <row r="12" spans="1:8" x14ac:dyDescent="0.15">
      <c r="A12" s="160"/>
      <c r="B12" s="161"/>
      <c r="C12" s="168"/>
      <c r="D12" s="163">
        <v>83787</v>
      </c>
      <c r="E12" s="164"/>
      <c r="F12" s="165">
        <v>105966</v>
      </c>
      <c r="G12" s="166"/>
      <c r="H12" s="167"/>
    </row>
    <row r="13" spans="1:8" x14ac:dyDescent="0.15">
      <c r="A13" s="148"/>
      <c r="B13" s="153"/>
      <c r="C13" s="169"/>
      <c r="D13" s="170">
        <v>216437</v>
      </c>
      <c r="E13" s="171"/>
      <c r="F13" s="172">
        <v>197422</v>
      </c>
      <c r="G13" s="173"/>
      <c r="H13" s="159"/>
    </row>
    <row r="14" spans="1:8" x14ac:dyDescent="0.15">
      <c r="A14" s="160"/>
      <c r="B14" s="161"/>
      <c r="C14" s="162"/>
      <c r="D14" s="163">
        <v>86586</v>
      </c>
      <c r="E14" s="164"/>
      <c r="F14" s="165">
        <v>101202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8.19</v>
      </c>
      <c r="C19" s="174">
        <f>ROUND(VALUE(SUBSTITUTE(実質収支比率等に係る経年分析!G$48,"▲","-")),2)</f>
        <v>11.97</v>
      </c>
      <c r="D19" s="174">
        <f>ROUND(VALUE(SUBSTITUTE(実質収支比率等に係る経年分析!H$48,"▲","-")),2)</f>
        <v>6.83</v>
      </c>
      <c r="E19" s="174">
        <f>ROUND(VALUE(SUBSTITUTE(実質収支比率等に係る経年分析!I$48,"▲","-")),2)</f>
        <v>3.94</v>
      </c>
      <c r="F19" s="174">
        <f>ROUND(VALUE(SUBSTITUTE(実質収支比率等に係る経年分析!J$48,"▲","-")),2)</f>
        <v>9.27</v>
      </c>
    </row>
    <row r="20" spans="1:11" x14ac:dyDescent="0.15">
      <c r="A20" s="174" t="s">
        <v>53</v>
      </c>
      <c r="B20" s="174">
        <f>ROUND(VALUE(SUBSTITUTE(実質収支比率等に係る経年分析!F$47,"▲","-")),2)</f>
        <v>37.880000000000003</v>
      </c>
      <c r="C20" s="174">
        <f>ROUND(VALUE(SUBSTITUTE(実質収支比率等に係る経年分析!G$47,"▲","-")),2)</f>
        <v>39.97</v>
      </c>
      <c r="D20" s="174">
        <f>ROUND(VALUE(SUBSTITUTE(実質収支比率等に係る経年分析!H$47,"▲","-")),2)</f>
        <v>38.409999999999997</v>
      </c>
      <c r="E20" s="174">
        <f>ROUND(VALUE(SUBSTITUTE(実質収支比率等に係る経年分析!I$47,"▲","-")),2)</f>
        <v>41.27</v>
      </c>
      <c r="F20" s="174">
        <f>ROUND(VALUE(SUBSTITUTE(実質収支比率等に係る経年分析!J$47,"▲","-")),2)</f>
        <v>33.43</v>
      </c>
    </row>
    <row r="21" spans="1:11" x14ac:dyDescent="0.15">
      <c r="A21" s="174" t="s">
        <v>54</v>
      </c>
      <c r="B21" s="174">
        <f>IF(ISNUMBER(VALUE(SUBSTITUTE(実質収支比率等に係る経年分析!F$49,"▲","-"))),ROUND(VALUE(SUBSTITUTE(実質収支比率等に係る経年分析!F$49,"▲","-")),2),NA())</f>
        <v>-3.88</v>
      </c>
      <c r="C21" s="174">
        <f>IF(ISNUMBER(VALUE(SUBSTITUTE(実質収支比率等に係る経年分析!G$49,"▲","-"))),ROUND(VALUE(SUBSTITUTE(実質収支比率等に係る経年分析!G$49,"▲","-")),2),NA())</f>
        <v>2.4700000000000002</v>
      </c>
      <c r="D21" s="174">
        <f>IF(ISNUMBER(VALUE(SUBSTITUTE(実質収支比率等に係る経年分析!H$49,"▲","-"))),ROUND(VALUE(SUBSTITUTE(実質収支比率等に係る経年分析!H$49,"▲","-")),2),NA())</f>
        <v>-8.59</v>
      </c>
      <c r="E21" s="174">
        <f>IF(ISNUMBER(VALUE(SUBSTITUTE(実質収支比率等に係る経年分析!I$49,"▲","-"))),ROUND(VALUE(SUBSTITUTE(実質収支比率等に係る経年分析!I$49,"▲","-")),2),NA())</f>
        <v>-2.8</v>
      </c>
      <c r="F21" s="174">
        <f>IF(ISNUMBER(VALUE(SUBSTITUTE(実質収支比率等に係る経年分析!J$49,"▲","-"))),ROUND(VALUE(SUBSTITUTE(実質収支比率等に係る経年分析!J$49,"▲","-")),2),NA())</f>
        <v>-3.34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与論町と畜場特別会計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与論町後期高齢者医療特別会計</v>
      </c>
      <c r="B31" s="175">
        <f>IF(ROUND(VALUE(SUBSTITUTE(連結実質赤字比率に係る赤字・黒字の構成分析!F$39,"▲", "-")), 2) &lt; 0, ABS(ROUND(VALUE(SUBSTITUTE(連結実質赤字比率に係る赤字・黒字の構成分析!F$39,"▲", "-")), 2)), NA())</f>
        <v>0.01</v>
      </c>
      <c r="C31" s="175" t="e">
        <f>IF(ROUND(VALUE(SUBSTITUTE(連結実質赤字比率に係る赤字・黒字の構成分析!F$39,"▲", "-")), 2) &gt;= 0, ABS(ROUND(VALUE(SUBSTITUTE(連結実質赤字比率に係る赤字・黒字の構成分析!F$39,"▲", "-")), 2)), NA())</f>
        <v>#N/A</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与論町介護保険特別会計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1.45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2.87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2.0099999999999998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2.96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0.23</v>
      </c>
    </row>
    <row r="33" spans="1:16" x14ac:dyDescent="0.15">
      <c r="A33" s="175" t="str">
        <f>IF(連結実質赤字比率に係る赤字・黒字の構成分析!C$37="",NA(),連結実質赤字比率に係る赤字・黒字の構成分析!C$37)</f>
        <v>与論町国民健康保険特別会計（事業勘定）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3.71</v>
      </c>
      <c r="D33" s="175">
        <f>IF(ROUND(VALUE(SUBSTITUTE(連結実質赤字比率に係る赤字・黒字の構成分析!G$37,"▲", "-")), 2) &lt; 0, ABS(ROUND(VALUE(SUBSTITUTE(連結実質赤字比率に係る赤字・黒字の構成分析!G$37,"▲", "-")), 2)), NA())</f>
        <v>0.39</v>
      </c>
      <c r="E33" s="175" t="e">
        <f>IF(ROUND(VALUE(SUBSTITUTE(連結実質赤字比率に係る赤字・黒字の構成分析!G$37,"▲", "-")), 2) &gt;= 0, ABS(ROUND(VALUE(SUBSTITUTE(連結実質赤字比率に係る赤字・黒字の構成分析!G$37,"▲", "-")), 2)), NA())</f>
        <v>#N/A</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0.59</v>
      </c>
    </row>
    <row r="34" spans="1:16" x14ac:dyDescent="0.15">
      <c r="A34" s="175" t="str">
        <f>IF(連結実質赤字比率に係る赤字・黒字の構成分析!C$36="",NA(),連結実質赤字比率に係る赤字・黒字の構成分析!C$36)</f>
        <v>与論町農業集落排水事業特別会計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1.07</v>
      </c>
    </row>
    <row r="35" spans="1:16" x14ac:dyDescent="0.15">
      <c r="A35" s="175" t="str">
        <f>IF(連結実質赤字比率に係る赤字・黒字の構成分析!C$35="",NA(),連結実質赤字比率に係る赤字・黒字の構成分析!C$35)</f>
        <v>与論町水道事業特別会計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8.69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8.56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4.99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8.18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11.97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6.82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3.93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9.26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354</v>
      </c>
      <c r="E42" s="176"/>
      <c r="F42" s="176"/>
      <c r="G42" s="176">
        <f>'実質公債費比率（分子）の構造'!L$52</f>
        <v>366</v>
      </c>
      <c r="H42" s="176"/>
      <c r="I42" s="176"/>
      <c r="J42" s="176">
        <f>'実質公債費比率（分子）の構造'!M$52</f>
        <v>432</v>
      </c>
      <c r="K42" s="176"/>
      <c r="L42" s="176"/>
      <c r="M42" s="176">
        <f>'実質公債費比率（分子）の構造'!N$52</f>
        <v>411</v>
      </c>
      <c r="N42" s="176"/>
      <c r="O42" s="176"/>
      <c r="P42" s="176">
        <f>'実質公債費比率（分子）の構造'!O$52</f>
        <v>406</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5</v>
      </c>
      <c r="C44" s="176"/>
      <c r="D44" s="176"/>
      <c r="E44" s="176">
        <f>'実質公債費比率（分子）の構造'!L$50</f>
        <v>40</v>
      </c>
      <c r="F44" s="176"/>
      <c r="G44" s="176"/>
      <c r="H44" s="176">
        <f>'実質公債費比率（分子）の構造'!M$50</f>
        <v>86</v>
      </c>
      <c r="I44" s="176"/>
      <c r="J44" s="176"/>
      <c r="K44" s="176">
        <f>'実質公債費比率（分子）の構造'!N$50</f>
        <v>19</v>
      </c>
      <c r="L44" s="176"/>
      <c r="M44" s="176"/>
      <c r="N44" s="176">
        <f>'実質公債費比率（分子）の構造'!O$50</f>
        <v>1</v>
      </c>
      <c r="O44" s="176"/>
      <c r="P44" s="176"/>
    </row>
    <row r="45" spans="1:16" x14ac:dyDescent="0.15">
      <c r="A45" s="176" t="s">
        <v>63</v>
      </c>
      <c r="B45" s="176">
        <f>'実質公債費比率（分子）の構造'!K$49</f>
        <v>2</v>
      </c>
      <c r="C45" s="176"/>
      <c r="D45" s="176"/>
      <c r="E45" s="176">
        <f>'実質公債費比率（分子）の構造'!L$49</f>
        <v>2</v>
      </c>
      <c r="F45" s="176"/>
      <c r="G45" s="176"/>
      <c r="H45" s="176">
        <f>'実質公債費比率（分子）の構造'!M$49</f>
        <v>2</v>
      </c>
      <c r="I45" s="176"/>
      <c r="J45" s="176"/>
      <c r="K45" s="176">
        <f>'実質公債費比率（分子）の構造'!N$49</f>
        <v>3</v>
      </c>
      <c r="L45" s="176"/>
      <c r="M45" s="176"/>
      <c r="N45" s="176">
        <f>'実質公債費比率（分子）の構造'!O$49</f>
        <v>2</v>
      </c>
      <c r="O45" s="176"/>
      <c r="P45" s="176"/>
    </row>
    <row r="46" spans="1:16" x14ac:dyDescent="0.15">
      <c r="A46" s="176" t="s">
        <v>64</v>
      </c>
      <c r="B46" s="176">
        <f>'実質公債費比率（分子）の構造'!K$48</f>
        <v>8</v>
      </c>
      <c r="C46" s="176"/>
      <c r="D46" s="176"/>
      <c r="E46" s="176">
        <f>'実質公債費比率（分子）の構造'!L$48</f>
        <v>7</v>
      </c>
      <c r="F46" s="176"/>
      <c r="G46" s="176"/>
      <c r="H46" s="176">
        <f>'実質公債費比率（分子）の構造'!M$48</f>
        <v>17</v>
      </c>
      <c r="I46" s="176"/>
      <c r="J46" s="176"/>
      <c r="K46" s="176">
        <f>'実質公債費比率（分子）の構造'!N$48</f>
        <v>4</v>
      </c>
      <c r="L46" s="176"/>
      <c r="M46" s="176"/>
      <c r="N46" s="176">
        <f>'実質公債費比率（分子）の構造'!O$48</f>
        <v>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512</v>
      </c>
      <c r="C49" s="176"/>
      <c r="D49" s="176"/>
      <c r="E49" s="176">
        <f>'実質公債費比率（分子）の構造'!L$45</f>
        <v>530</v>
      </c>
      <c r="F49" s="176"/>
      <c r="G49" s="176"/>
      <c r="H49" s="176">
        <f>'実質公債費比率（分子）の構造'!M$45</f>
        <v>622</v>
      </c>
      <c r="I49" s="176"/>
      <c r="J49" s="176"/>
      <c r="K49" s="176">
        <f>'実質公債費比率（分子）の構造'!N$45</f>
        <v>633</v>
      </c>
      <c r="L49" s="176"/>
      <c r="M49" s="176"/>
      <c r="N49" s="176">
        <f>'実質公債費比率（分子）の構造'!O$45</f>
        <v>661</v>
      </c>
      <c r="O49" s="176"/>
      <c r="P49" s="176"/>
    </row>
    <row r="50" spans="1:16" x14ac:dyDescent="0.15">
      <c r="A50" s="176" t="s">
        <v>67</v>
      </c>
      <c r="B50" s="176" t="e">
        <f>NA()</f>
        <v>#N/A</v>
      </c>
      <c r="C50" s="176">
        <f>IF(ISNUMBER('実質公債費比率（分子）の構造'!K$53),'実質公債費比率（分子）の構造'!K$53,NA())</f>
        <v>173</v>
      </c>
      <c r="D50" s="176" t="e">
        <f>NA()</f>
        <v>#N/A</v>
      </c>
      <c r="E50" s="176" t="e">
        <f>NA()</f>
        <v>#N/A</v>
      </c>
      <c r="F50" s="176">
        <f>IF(ISNUMBER('実質公債費比率（分子）の構造'!L$53),'実質公債費比率（分子）の構造'!L$53,NA())</f>
        <v>213</v>
      </c>
      <c r="G50" s="176" t="e">
        <f>NA()</f>
        <v>#N/A</v>
      </c>
      <c r="H50" s="176" t="e">
        <f>NA()</f>
        <v>#N/A</v>
      </c>
      <c r="I50" s="176">
        <f>IF(ISNUMBER('実質公債費比率（分子）の構造'!M$53),'実質公債費比率（分子）の構造'!M$53,NA())</f>
        <v>295</v>
      </c>
      <c r="J50" s="176" t="e">
        <f>NA()</f>
        <v>#N/A</v>
      </c>
      <c r="K50" s="176" t="e">
        <f>NA()</f>
        <v>#N/A</v>
      </c>
      <c r="L50" s="176">
        <f>IF(ISNUMBER('実質公債費比率（分子）の構造'!N$53),'実質公債費比率（分子）の構造'!N$53,NA())</f>
        <v>248</v>
      </c>
      <c r="M50" s="176" t="e">
        <f>NA()</f>
        <v>#N/A</v>
      </c>
      <c r="N50" s="176" t="e">
        <f>NA()</f>
        <v>#N/A</v>
      </c>
      <c r="O50" s="176">
        <f>IF(ISNUMBER('実質公債費比率（分子）の構造'!O$53),'実質公債費比率（分子）の構造'!O$53,NA())</f>
        <v>259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3761</v>
      </c>
      <c r="E56" s="175"/>
      <c r="F56" s="175"/>
      <c r="G56" s="175">
        <f>'将来負担比率（分子）の構造'!J$52</f>
        <v>3877</v>
      </c>
      <c r="H56" s="175"/>
      <c r="I56" s="175"/>
      <c r="J56" s="175">
        <f>'将来負担比率（分子）の構造'!K$52</f>
        <v>3562</v>
      </c>
      <c r="K56" s="175"/>
      <c r="L56" s="175"/>
      <c r="M56" s="175">
        <f>'将来負担比率（分子）の構造'!L$52</f>
        <v>3677</v>
      </c>
      <c r="N56" s="175"/>
      <c r="O56" s="175"/>
      <c r="P56" s="175">
        <f>'将来負担比率（分子）の構造'!M$52</f>
        <v>3010</v>
      </c>
    </row>
    <row r="57" spans="1:16" x14ac:dyDescent="0.15">
      <c r="A57" s="175" t="s">
        <v>42</v>
      </c>
      <c r="B57" s="175"/>
      <c r="C57" s="175"/>
      <c r="D57" s="175">
        <f>'将来負担比率（分子）の構造'!I$51</f>
        <v>328</v>
      </c>
      <c r="E57" s="175"/>
      <c r="F57" s="175"/>
      <c r="G57" s="175">
        <f>'将来負担比率（分子）の構造'!J$51</f>
        <v>292</v>
      </c>
      <c r="H57" s="175"/>
      <c r="I57" s="175"/>
      <c r="J57" s="175">
        <f>'将来負担比率（分子）の構造'!K$51</f>
        <v>366</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1455</v>
      </c>
      <c r="E58" s="175"/>
      <c r="F58" s="175"/>
      <c r="G58" s="175">
        <f>'将来負担比率（分子）の構造'!J$50</f>
        <v>1667</v>
      </c>
      <c r="H58" s="175"/>
      <c r="I58" s="175"/>
      <c r="J58" s="175">
        <f>'将来負担比率（分子）の構造'!K$50</f>
        <v>2112</v>
      </c>
      <c r="K58" s="175"/>
      <c r="L58" s="175"/>
      <c r="M58" s="175">
        <f>'将来負担比率（分子）の構造'!L$50</f>
        <v>2302</v>
      </c>
      <c r="N58" s="175"/>
      <c r="O58" s="175"/>
      <c r="P58" s="175">
        <f>'将来負担比率（分子）の構造'!M$50</f>
        <v>2540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195</v>
      </c>
      <c r="C62" s="175"/>
      <c r="D62" s="175"/>
      <c r="E62" s="175">
        <f>'将来負担比率（分子）の構造'!J$45</f>
        <v>106</v>
      </c>
      <c r="F62" s="175"/>
      <c r="G62" s="175"/>
      <c r="H62" s="175">
        <f>'将来負担比率（分子）の構造'!K$45</f>
        <v>46</v>
      </c>
      <c r="I62" s="175"/>
      <c r="J62" s="175"/>
      <c r="K62" s="175">
        <f>'将来負担比率（分子）の構造'!L$45</f>
        <v>380</v>
      </c>
      <c r="L62" s="175"/>
      <c r="M62" s="175"/>
      <c r="N62" s="175" t="str">
        <f>'将来負担比率（分子）の構造'!M$45</f>
        <v>-</v>
      </c>
      <c r="O62" s="175"/>
      <c r="P62" s="175"/>
    </row>
    <row r="63" spans="1:16" x14ac:dyDescent="0.15">
      <c r="A63" s="175" t="s">
        <v>34</v>
      </c>
      <c r="B63" s="175">
        <f>'将来負担比率（分子）の構造'!I$44</f>
        <v>17</v>
      </c>
      <c r="C63" s="175"/>
      <c r="D63" s="175"/>
      <c r="E63" s="175">
        <f>'将来負担比率（分子）の構造'!J$44</f>
        <v>15</v>
      </c>
      <c r="F63" s="175"/>
      <c r="G63" s="175"/>
      <c r="H63" s="175">
        <f>'将来負担比率（分子）の構造'!K$44</f>
        <v>13</v>
      </c>
      <c r="I63" s="175"/>
      <c r="J63" s="175"/>
      <c r="K63" s="175">
        <f>'将来負担比率（分子）の構造'!L$44</f>
        <v>11</v>
      </c>
      <c r="L63" s="175"/>
      <c r="M63" s="175"/>
      <c r="N63" s="175">
        <f>'将来負担比率（分子）の構造'!M$44</f>
        <v>9</v>
      </c>
      <c r="O63" s="175"/>
      <c r="P63" s="175"/>
    </row>
    <row r="64" spans="1:16" x14ac:dyDescent="0.15">
      <c r="A64" s="175" t="s">
        <v>33</v>
      </c>
      <c r="B64" s="175">
        <f>'将来負担比率（分子）の構造'!I$43</f>
        <v>17</v>
      </c>
      <c r="C64" s="175"/>
      <c r="D64" s="175"/>
      <c r="E64" s="175">
        <f>'将来負担比率（分子）の構造'!J$43</f>
        <v>14</v>
      </c>
      <c r="F64" s="175"/>
      <c r="G64" s="175"/>
      <c r="H64" s="175">
        <f>'将来負担比率（分子）の構造'!K$43</f>
        <v>15</v>
      </c>
      <c r="I64" s="175"/>
      <c r="J64" s="175"/>
      <c r="K64" s="175">
        <f>'将来負担比率（分子）の構造'!L$43</f>
        <v>19</v>
      </c>
      <c r="L64" s="175"/>
      <c r="M64" s="175"/>
      <c r="N64" s="175">
        <f>'将来負担比率（分子）の構造'!M$43</f>
        <v>18</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6227</v>
      </c>
      <c r="C66" s="175"/>
      <c r="D66" s="175"/>
      <c r="E66" s="175">
        <f>'将来負担比率（分子）の構造'!J$41</f>
        <v>6153</v>
      </c>
      <c r="F66" s="175"/>
      <c r="G66" s="175"/>
      <c r="H66" s="175">
        <f>'将来負担比率（分子）の構造'!K$41</f>
        <v>6211</v>
      </c>
      <c r="I66" s="175"/>
      <c r="J66" s="175"/>
      <c r="K66" s="175">
        <f>'将来負担比率（分子）の構造'!L$41</f>
        <v>6404</v>
      </c>
      <c r="L66" s="175"/>
      <c r="M66" s="175"/>
      <c r="N66" s="175">
        <f>'将来負担比率（分子）の構造'!M$41</f>
        <v>6318</v>
      </c>
      <c r="O66" s="175"/>
      <c r="P66" s="175"/>
    </row>
    <row r="67" spans="1:16" x14ac:dyDescent="0.15">
      <c r="A67" s="175" t="s">
        <v>71</v>
      </c>
      <c r="B67" s="175" t="e">
        <f>NA()</f>
        <v>#N/A</v>
      </c>
      <c r="C67" s="175">
        <f>IF(ISNUMBER('将来負担比率（分子）の構造'!I$53), IF('将来負担比率（分子）の構造'!I$53 &lt; 0, 0, '将来負担比率（分子）の構造'!I$53), NA())</f>
        <v>912</v>
      </c>
      <c r="D67" s="175" t="e">
        <f>NA()</f>
        <v>#N/A</v>
      </c>
      <c r="E67" s="175" t="e">
        <f>NA()</f>
        <v>#N/A</v>
      </c>
      <c r="F67" s="175">
        <f>IF(ISNUMBER('将来負担比率（分子）の構造'!J$53), IF('将来負担比率（分子）の構造'!J$53 &lt; 0, 0, '将来負担比率（分子）の構造'!J$53), NA())</f>
        <v>451</v>
      </c>
      <c r="G67" s="175" t="e">
        <f>NA()</f>
        <v>#N/A</v>
      </c>
      <c r="H67" s="175" t="e">
        <f>NA()</f>
        <v>#N/A</v>
      </c>
      <c r="I67" s="175">
        <f>IF(ISNUMBER('将来負担比率（分子）の構造'!K$53), IF('将来負担比率（分子）の構造'!K$53 &lt; 0, 0, '将来負担比率（分子）の構造'!K$53), NA())</f>
        <v>246</v>
      </c>
      <c r="J67" s="175" t="e">
        <f>NA()</f>
        <v>#N/A</v>
      </c>
      <c r="K67" s="175" t="e">
        <f>NA()</f>
        <v>#N/A</v>
      </c>
      <c r="L67" s="175">
        <f>IF(ISNUMBER('将来負担比率（分子）の構造'!L$53), IF('将来負担比率（分子）の構造'!L$53 &lt; 0, 0, '将来負担比率（分子）の構造'!L$53), NA())</f>
        <v>835</v>
      </c>
      <c r="M67" s="175" t="e">
        <f>NA()</f>
        <v>#N/A</v>
      </c>
      <c r="N67" s="175" t="e">
        <f>NA()</f>
        <v>#N/A</v>
      </c>
      <c r="O67" s="175">
        <f>IF(ISNUMBER('将来負担比率（分子）の構造'!M$53), IF('将来負担比率（分子）の構造'!M$53 &lt; 0, 0, '将来負担比率（分子）の構造'!M$53), NA())</f>
        <v>796</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1157</v>
      </c>
      <c r="C72" s="179">
        <f>基金残高に係る経年分析!G55</f>
        <v>1260</v>
      </c>
      <c r="D72" s="179">
        <f>基金残高に係る経年分析!H55</f>
        <v>1046</v>
      </c>
    </row>
    <row r="73" spans="1:16" x14ac:dyDescent="0.15">
      <c r="A73" s="178" t="s">
        <v>74</v>
      </c>
      <c r="B73" s="179">
        <f>基金残高に係る経年分析!F56</f>
        <v>200</v>
      </c>
      <c r="C73" s="179">
        <f>基金残高に係る経年分析!G56</f>
        <v>200</v>
      </c>
      <c r="D73" s="179">
        <f>基金残高に係る経年分析!H56</f>
        <v>315</v>
      </c>
    </row>
    <row r="74" spans="1:16" x14ac:dyDescent="0.15">
      <c r="A74" s="178" t="s">
        <v>75</v>
      </c>
      <c r="B74" s="179">
        <f>基金残高に係る経年分析!F57</f>
        <v>604</v>
      </c>
      <c r="C74" s="179">
        <f>基金残高に係る経年分析!G57</f>
        <v>684</v>
      </c>
      <c r="D74" s="179">
        <f>基金残高に係る経年分析!H57</f>
        <v>890</v>
      </c>
    </row>
  </sheetData>
  <sheetProtection algorithmName="SHA-512" hashValue="NOE2KHqrF6OjtjzdaKWjR3Qa6oFQTKOewX2l3Q1y8sHYLjYqOLyZBuijuOdEQfVxEuuoaIOgMa+QsNYSfThZPg==" saltValue="nE2qvJXerpz+h2WrGfLy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X1"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216</v>
      </c>
      <c r="C5" s="677"/>
      <c r="D5" s="677"/>
      <c r="E5" s="677"/>
      <c r="F5" s="677"/>
      <c r="G5" s="677"/>
      <c r="H5" s="677"/>
      <c r="I5" s="677"/>
      <c r="J5" s="677"/>
      <c r="K5" s="677"/>
      <c r="L5" s="677"/>
      <c r="M5" s="677"/>
      <c r="N5" s="677"/>
      <c r="O5" s="677"/>
      <c r="P5" s="677"/>
      <c r="Q5" s="678"/>
      <c r="R5" s="673">
        <v>391378</v>
      </c>
      <c r="S5" s="674"/>
      <c r="T5" s="674"/>
      <c r="U5" s="674"/>
      <c r="V5" s="674"/>
      <c r="W5" s="674"/>
      <c r="X5" s="674"/>
      <c r="Y5" s="702"/>
      <c r="Z5" s="715">
        <v>6.7</v>
      </c>
      <c r="AA5" s="715"/>
      <c r="AB5" s="715"/>
      <c r="AC5" s="715"/>
      <c r="AD5" s="716">
        <v>391378</v>
      </c>
      <c r="AE5" s="716"/>
      <c r="AF5" s="716"/>
      <c r="AG5" s="716"/>
      <c r="AH5" s="716"/>
      <c r="AI5" s="716"/>
      <c r="AJ5" s="716"/>
      <c r="AK5" s="716"/>
      <c r="AL5" s="703">
        <v>12.5</v>
      </c>
      <c r="AM5" s="686"/>
      <c r="AN5" s="686"/>
      <c r="AO5" s="704"/>
      <c r="AP5" s="676" t="s">
        <v>217</v>
      </c>
      <c r="AQ5" s="677"/>
      <c r="AR5" s="677"/>
      <c r="AS5" s="677"/>
      <c r="AT5" s="677"/>
      <c r="AU5" s="677"/>
      <c r="AV5" s="677"/>
      <c r="AW5" s="677"/>
      <c r="AX5" s="677"/>
      <c r="AY5" s="677"/>
      <c r="AZ5" s="677"/>
      <c r="BA5" s="677"/>
      <c r="BB5" s="677"/>
      <c r="BC5" s="677"/>
      <c r="BD5" s="677"/>
      <c r="BE5" s="677"/>
      <c r="BF5" s="678"/>
      <c r="BG5" s="627">
        <v>391378</v>
      </c>
      <c r="BH5" s="628"/>
      <c r="BI5" s="628"/>
      <c r="BJ5" s="628"/>
      <c r="BK5" s="628"/>
      <c r="BL5" s="628"/>
      <c r="BM5" s="628"/>
      <c r="BN5" s="629"/>
      <c r="BO5" s="663">
        <v>100</v>
      </c>
      <c r="BP5" s="663"/>
      <c r="BQ5" s="663"/>
      <c r="BR5" s="663"/>
      <c r="BS5" s="664" t="s">
        <v>122</v>
      </c>
      <c r="BT5" s="664"/>
      <c r="BU5" s="664"/>
      <c r="BV5" s="664"/>
      <c r="BW5" s="664"/>
      <c r="BX5" s="664"/>
      <c r="BY5" s="664"/>
      <c r="BZ5" s="664"/>
      <c r="CA5" s="664"/>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15">
      <c r="B6" s="624" t="s">
        <v>221</v>
      </c>
      <c r="C6" s="625"/>
      <c r="D6" s="625"/>
      <c r="E6" s="625"/>
      <c r="F6" s="625"/>
      <c r="G6" s="625"/>
      <c r="H6" s="625"/>
      <c r="I6" s="625"/>
      <c r="J6" s="625"/>
      <c r="K6" s="625"/>
      <c r="L6" s="625"/>
      <c r="M6" s="625"/>
      <c r="N6" s="625"/>
      <c r="O6" s="625"/>
      <c r="P6" s="625"/>
      <c r="Q6" s="626"/>
      <c r="R6" s="627">
        <v>37997</v>
      </c>
      <c r="S6" s="628"/>
      <c r="T6" s="628"/>
      <c r="U6" s="628"/>
      <c r="V6" s="628"/>
      <c r="W6" s="628"/>
      <c r="X6" s="628"/>
      <c r="Y6" s="629"/>
      <c r="Z6" s="663">
        <v>0.7</v>
      </c>
      <c r="AA6" s="663"/>
      <c r="AB6" s="663"/>
      <c r="AC6" s="663"/>
      <c r="AD6" s="664">
        <v>37997</v>
      </c>
      <c r="AE6" s="664"/>
      <c r="AF6" s="664"/>
      <c r="AG6" s="664"/>
      <c r="AH6" s="664"/>
      <c r="AI6" s="664"/>
      <c r="AJ6" s="664"/>
      <c r="AK6" s="664"/>
      <c r="AL6" s="630">
        <v>1.2</v>
      </c>
      <c r="AM6" s="631"/>
      <c r="AN6" s="631"/>
      <c r="AO6" s="665"/>
      <c r="AP6" s="624" t="s">
        <v>222</v>
      </c>
      <c r="AQ6" s="625"/>
      <c r="AR6" s="625"/>
      <c r="AS6" s="625"/>
      <c r="AT6" s="625"/>
      <c r="AU6" s="625"/>
      <c r="AV6" s="625"/>
      <c r="AW6" s="625"/>
      <c r="AX6" s="625"/>
      <c r="AY6" s="625"/>
      <c r="AZ6" s="625"/>
      <c r="BA6" s="625"/>
      <c r="BB6" s="625"/>
      <c r="BC6" s="625"/>
      <c r="BD6" s="625"/>
      <c r="BE6" s="625"/>
      <c r="BF6" s="626"/>
      <c r="BG6" s="627">
        <v>391378</v>
      </c>
      <c r="BH6" s="628"/>
      <c r="BI6" s="628"/>
      <c r="BJ6" s="628"/>
      <c r="BK6" s="628"/>
      <c r="BL6" s="628"/>
      <c r="BM6" s="628"/>
      <c r="BN6" s="629"/>
      <c r="BO6" s="663">
        <v>100</v>
      </c>
      <c r="BP6" s="663"/>
      <c r="BQ6" s="663"/>
      <c r="BR6" s="663"/>
      <c r="BS6" s="664" t="s">
        <v>122</v>
      </c>
      <c r="BT6" s="664"/>
      <c r="BU6" s="664"/>
      <c r="BV6" s="664"/>
      <c r="BW6" s="664"/>
      <c r="BX6" s="664"/>
      <c r="BY6" s="664"/>
      <c r="BZ6" s="664"/>
      <c r="CA6" s="664"/>
      <c r="CB6" s="695"/>
      <c r="CD6" s="676" t="s">
        <v>223</v>
      </c>
      <c r="CE6" s="677"/>
      <c r="CF6" s="677"/>
      <c r="CG6" s="677"/>
      <c r="CH6" s="677"/>
      <c r="CI6" s="677"/>
      <c r="CJ6" s="677"/>
      <c r="CK6" s="677"/>
      <c r="CL6" s="677"/>
      <c r="CM6" s="677"/>
      <c r="CN6" s="677"/>
      <c r="CO6" s="677"/>
      <c r="CP6" s="677"/>
      <c r="CQ6" s="678"/>
      <c r="CR6" s="627">
        <v>67388</v>
      </c>
      <c r="CS6" s="628"/>
      <c r="CT6" s="628"/>
      <c r="CU6" s="628"/>
      <c r="CV6" s="628"/>
      <c r="CW6" s="628"/>
      <c r="CX6" s="628"/>
      <c r="CY6" s="629"/>
      <c r="CZ6" s="703">
        <v>1.2</v>
      </c>
      <c r="DA6" s="686"/>
      <c r="DB6" s="686"/>
      <c r="DC6" s="705"/>
      <c r="DD6" s="633" t="s">
        <v>122</v>
      </c>
      <c r="DE6" s="628"/>
      <c r="DF6" s="628"/>
      <c r="DG6" s="628"/>
      <c r="DH6" s="628"/>
      <c r="DI6" s="628"/>
      <c r="DJ6" s="628"/>
      <c r="DK6" s="628"/>
      <c r="DL6" s="628"/>
      <c r="DM6" s="628"/>
      <c r="DN6" s="628"/>
      <c r="DO6" s="628"/>
      <c r="DP6" s="629"/>
      <c r="DQ6" s="633">
        <v>67388</v>
      </c>
      <c r="DR6" s="628"/>
      <c r="DS6" s="628"/>
      <c r="DT6" s="628"/>
      <c r="DU6" s="628"/>
      <c r="DV6" s="628"/>
      <c r="DW6" s="628"/>
      <c r="DX6" s="628"/>
      <c r="DY6" s="628"/>
      <c r="DZ6" s="628"/>
      <c r="EA6" s="628"/>
      <c r="EB6" s="628"/>
      <c r="EC6" s="662"/>
    </row>
    <row r="7" spans="2:143" ht="11.25" customHeight="1" x14ac:dyDescent="0.15">
      <c r="B7" s="624" t="s">
        <v>224</v>
      </c>
      <c r="C7" s="625"/>
      <c r="D7" s="625"/>
      <c r="E7" s="625"/>
      <c r="F7" s="625"/>
      <c r="G7" s="625"/>
      <c r="H7" s="625"/>
      <c r="I7" s="625"/>
      <c r="J7" s="625"/>
      <c r="K7" s="625"/>
      <c r="L7" s="625"/>
      <c r="M7" s="625"/>
      <c r="N7" s="625"/>
      <c r="O7" s="625"/>
      <c r="P7" s="625"/>
      <c r="Q7" s="626"/>
      <c r="R7" s="627">
        <v>101</v>
      </c>
      <c r="S7" s="628"/>
      <c r="T7" s="628"/>
      <c r="U7" s="628"/>
      <c r="V7" s="628"/>
      <c r="W7" s="628"/>
      <c r="X7" s="628"/>
      <c r="Y7" s="629"/>
      <c r="Z7" s="663">
        <v>0</v>
      </c>
      <c r="AA7" s="663"/>
      <c r="AB7" s="663"/>
      <c r="AC7" s="663"/>
      <c r="AD7" s="664">
        <v>101</v>
      </c>
      <c r="AE7" s="664"/>
      <c r="AF7" s="664"/>
      <c r="AG7" s="664"/>
      <c r="AH7" s="664"/>
      <c r="AI7" s="664"/>
      <c r="AJ7" s="664"/>
      <c r="AK7" s="664"/>
      <c r="AL7" s="630">
        <v>0</v>
      </c>
      <c r="AM7" s="631"/>
      <c r="AN7" s="631"/>
      <c r="AO7" s="665"/>
      <c r="AP7" s="624" t="s">
        <v>225</v>
      </c>
      <c r="AQ7" s="625"/>
      <c r="AR7" s="625"/>
      <c r="AS7" s="625"/>
      <c r="AT7" s="625"/>
      <c r="AU7" s="625"/>
      <c r="AV7" s="625"/>
      <c r="AW7" s="625"/>
      <c r="AX7" s="625"/>
      <c r="AY7" s="625"/>
      <c r="AZ7" s="625"/>
      <c r="BA7" s="625"/>
      <c r="BB7" s="625"/>
      <c r="BC7" s="625"/>
      <c r="BD7" s="625"/>
      <c r="BE7" s="625"/>
      <c r="BF7" s="626"/>
      <c r="BG7" s="627">
        <v>159295</v>
      </c>
      <c r="BH7" s="628"/>
      <c r="BI7" s="628"/>
      <c r="BJ7" s="628"/>
      <c r="BK7" s="628"/>
      <c r="BL7" s="628"/>
      <c r="BM7" s="628"/>
      <c r="BN7" s="629"/>
      <c r="BO7" s="663">
        <v>40.700000000000003</v>
      </c>
      <c r="BP7" s="663"/>
      <c r="BQ7" s="663"/>
      <c r="BR7" s="663"/>
      <c r="BS7" s="664" t="s">
        <v>122</v>
      </c>
      <c r="BT7" s="664"/>
      <c r="BU7" s="664"/>
      <c r="BV7" s="664"/>
      <c r="BW7" s="664"/>
      <c r="BX7" s="664"/>
      <c r="BY7" s="664"/>
      <c r="BZ7" s="664"/>
      <c r="CA7" s="664"/>
      <c r="CB7" s="695"/>
      <c r="CD7" s="624" t="s">
        <v>226</v>
      </c>
      <c r="CE7" s="625"/>
      <c r="CF7" s="625"/>
      <c r="CG7" s="625"/>
      <c r="CH7" s="625"/>
      <c r="CI7" s="625"/>
      <c r="CJ7" s="625"/>
      <c r="CK7" s="625"/>
      <c r="CL7" s="625"/>
      <c r="CM7" s="625"/>
      <c r="CN7" s="625"/>
      <c r="CO7" s="625"/>
      <c r="CP7" s="625"/>
      <c r="CQ7" s="626"/>
      <c r="CR7" s="627">
        <v>889307</v>
      </c>
      <c r="CS7" s="628"/>
      <c r="CT7" s="628"/>
      <c r="CU7" s="628"/>
      <c r="CV7" s="628"/>
      <c r="CW7" s="628"/>
      <c r="CX7" s="628"/>
      <c r="CY7" s="629"/>
      <c r="CZ7" s="663">
        <v>16.2</v>
      </c>
      <c r="DA7" s="663"/>
      <c r="DB7" s="663"/>
      <c r="DC7" s="663"/>
      <c r="DD7" s="633" t="s">
        <v>122</v>
      </c>
      <c r="DE7" s="628"/>
      <c r="DF7" s="628"/>
      <c r="DG7" s="628"/>
      <c r="DH7" s="628"/>
      <c r="DI7" s="628"/>
      <c r="DJ7" s="628"/>
      <c r="DK7" s="628"/>
      <c r="DL7" s="628"/>
      <c r="DM7" s="628"/>
      <c r="DN7" s="628"/>
      <c r="DO7" s="628"/>
      <c r="DP7" s="629"/>
      <c r="DQ7" s="633">
        <v>636376</v>
      </c>
      <c r="DR7" s="628"/>
      <c r="DS7" s="628"/>
      <c r="DT7" s="628"/>
      <c r="DU7" s="628"/>
      <c r="DV7" s="628"/>
      <c r="DW7" s="628"/>
      <c r="DX7" s="628"/>
      <c r="DY7" s="628"/>
      <c r="DZ7" s="628"/>
      <c r="EA7" s="628"/>
      <c r="EB7" s="628"/>
      <c r="EC7" s="662"/>
    </row>
    <row r="8" spans="2:143" ht="11.25" customHeight="1" x14ac:dyDescent="0.15">
      <c r="B8" s="624" t="s">
        <v>227</v>
      </c>
      <c r="C8" s="625"/>
      <c r="D8" s="625"/>
      <c r="E8" s="625"/>
      <c r="F8" s="625"/>
      <c r="G8" s="625"/>
      <c r="H8" s="625"/>
      <c r="I8" s="625"/>
      <c r="J8" s="625"/>
      <c r="K8" s="625"/>
      <c r="L8" s="625"/>
      <c r="M8" s="625"/>
      <c r="N8" s="625"/>
      <c r="O8" s="625"/>
      <c r="P8" s="625"/>
      <c r="Q8" s="626"/>
      <c r="R8" s="627">
        <v>1206</v>
      </c>
      <c r="S8" s="628"/>
      <c r="T8" s="628"/>
      <c r="U8" s="628"/>
      <c r="V8" s="628"/>
      <c r="W8" s="628"/>
      <c r="X8" s="628"/>
      <c r="Y8" s="629"/>
      <c r="Z8" s="663">
        <v>0</v>
      </c>
      <c r="AA8" s="663"/>
      <c r="AB8" s="663"/>
      <c r="AC8" s="663"/>
      <c r="AD8" s="664">
        <v>1206</v>
      </c>
      <c r="AE8" s="664"/>
      <c r="AF8" s="664"/>
      <c r="AG8" s="664"/>
      <c r="AH8" s="664"/>
      <c r="AI8" s="664"/>
      <c r="AJ8" s="664"/>
      <c r="AK8" s="664"/>
      <c r="AL8" s="630">
        <v>0</v>
      </c>
      <c r="AM8" s="631"/>
      <c r="AN8" s="631"/>
      <c r="AO8" s="665"/>
      <c r="AP8" s="624" t="s">
        <v>228</v>
      </c>
      <c r="AQ8" s="625"/>
      <c r="AR8" s="625"/>
      <c r="AS8" s="625"/>
      <c r="AT8" s="625"/>
      <c r="AU8" s="625"/>
      <c r="AV8" s="625"/>
      <c r="AW8" s="625"/>
      <c r="AX8" s="625"/>
      <c r="AY8" s="625"/>
      <c r="AZ8" s="625"/>
      <c r="BA8" s="625"/>
      <c r="BB8" s="625"/>
      <c r="BC8" s="625"/>
      <c r="BD8" s="625"/>
      <c r="BE8" s="625"/>
      <c r="BF8" s="626"/>
      <c r="BG8" s="627">
        <v>7389</v>
      </c>
      <c r="BH8" s="628"/>
      <c r="BI8" s="628"/>
      <c r="BJ8" s="628"/>
      <c r="BK8" s="628"/>
      <c r="BL8" s="628"/>
      <c r="BM8" s="628"/>
      <c r="BN8" s="629"/>
      <c r="BO8" s="663">
        <v>1.9</v>
      </c>
      <c r="BP8" s="663"/>
      <c r="BQ8" s="663"/>
      <c r="BR8" s="663"/>
      <c r="BS8" s="664" t="s">
        <v>122</v>
      </c>
      <c r="BT8" s="664"/>
      <c r="BU8" s="664"/>
      <c r="BV8" s="664"/>
      <c r="BW8" s="664"/>
      <c r="BX8" s="664"/>
      <c r="BY8" s="664"/>
      <c r="BZ8" s="664"/>
      <c r="CA8" s="664"/>
      <c r="CB8" s="695"/>
      <c r="CD8" s="624" t="s">
        <v>229</v>
      </c>
      <c r="CE8" s="625"/>
      <c r="CF8" s="625"/>
      <c r="CG8" s="625"/>
      <c r="CH8" s="625"/>
      <c r="CI8" s="625"/>
      <c r="CJ8" s="625"/>
      <c r="CK8" s="625"/>
      <c r="CL8" s="625"/>
      <c r="CM8" s="625"/>
      <c r="CN8" s="625"/>
      <c r="CO8" s="625"/>
      <c r="CP8" s="625"/>
      <c r="CQ8" s="626"/>
      <c r="CR8" s="627">
        <v>1386181</v>
      </c>
      <c r="CS8" s="628"/>
      <c r="CT8" s="628"/>
      <c r="CU8" s="628"/>
      <c r="CV8" s="628"/>
      <c r="CW8" s="628"/>
      <c r="CX8" s="628"/>
      <c r="CY8" s="629"/>
      <c r="CZ8" s="663">
        <v>25.2</v>
      </c>
      <c r="DA8" s="663"/>
      <c r="DB8" s="663"/>
      <c r="DC8" s="663"/>
      <c r="DD8" s="633" t="s">
        <v>122</v>
      </c>
      <c r="DE8" s="628"/>
      <c r="DF8" s="628"/>
      <c r="DG8" s="628"/>
      <c r="DH8" s="628"/>
      <c r="DI8" s="628"/>
      <c r="DJ8" s="628"/>
      <c r="DK8" s="628"/>
      <c r="DL8" s="628"/>
      <c r="DM8" s="628"/>
      <c r="DN8" s="628"/>
      <c r="DO8" s="628"/>
      <c r="DP8" s="629"/>
      <c r="DQ8" s="633">
        <v>829759</v>
      </c>
      <c r="DR8" s="628"/>
      <c r="DS8" s="628"/>
      <c r="DT8" s="628"/>
      <c r="DU8" s="628"/>
      <c r="DV8" s="628"/>
      <c r="DW8" s="628"/>
      <c r="DX8" s="628"/>
      <c r="DY8" s="628"/>
      <c r="DZ8" s="628"/>
      <c r="EA8" s="628"/>
      <c r="EB8" s="628"/>
      <c r="EC8" s="662"/>
    </row>
    <row r="9" spans="2:143" ht="11.25" customHeight="1" x14ac:dyDescent="0.15">
      <c r="B9" s="624" t="s">
        <v>230</v>
      </c>
      <c r="C9" s="625"/>
      <c r="D9" s="625"/>
      <c r="E9" s="625"/>
      <c r="F9" s="625"/>
      <c r="G9" s="625"/>
      <c r="H9" s="625"/>
      <c r="I9" s="625"/>
      <c r="J9" s="625"/>
      <c r="K9" s="625"/>
      <c r="L9" s="625"/>
      <c r="M9" s="625"/>
      <c r="N9" s="625"/>
      <c r="O9" s="625"/>
      <c r="P9" s="625"/>
      <c r="Q9" s="626"/>
      <c r="R9" s="627">
        <v>1476</v>
      </c>
      <c r="S9" s="628"/>
      <c r="T9" s="628"/>
      <c r="U9" s="628"/>
      <c r="V9" s="628"/>
      <c r="W9" s="628"/>
      <c r="X9" s="628"/>
      <c r="Y9" s="629"/>
      <c r="Z9" s="663">
        <v>0</v>
      </c>
      <c r="AA9" s="663"/>
      <c r="AB9" s="663"/>
      <c r="AC9" s="663"/>
      <c r="AD9" s="664">
        <v>1476</v>
      </c>
      <c r="AE9" s="664"/>
      <c r="AF9" s="664"/>
      <c r="AG9" s="664"/>
      <c r="AH9" s="664"/>
      <c r="AI9" s="664"/>
      <c r="AJ9" s="664"/>
      <c r="AK9" s="664"/>
      <c r="AL9" s="630">
        <v>0</v>
      </c>
      <c r="AM9" s="631"/>
      <c r="AN9" s="631"/>
      <c r="AO9" s="665"/>
      <c r="AP9" s="624" t="s">
        <v>231</v>
      </c>
      <c r="AQ9" s="625"/>
      <c r="AR9" s="625"/>
      <c r="AS9" s="625"/>
      <c r="AT9" s="625"/>
      <c r="AU9" s="625"/>
      <c r="AV9" s="625"/>
      <c r="AW9" s="625"/>
      <c r="AX9" s="625"/>
      <c r="AY9" s="625"/>
      <c r="AZ9" s="625"/>
      <c r="BA9" s="625"/>
      <c r="BB9" s="625"/>
      <c r="BC9" s="625"/>
      <c r="BD9" s="625"/>
      <c r="BE9" s="625"/>
      <c r="BF9" s="626"/>
      <c r="BG9" s="627">
        <v>133746</v>
      </c>
      <c r="BH9" s="628"/>
      <c r="BI9" s="628"/>
      <c r="BJ9" s="628"/>
      <c r="BK9" s="628"/>
      <c r="BL9" s="628"/>
      <c r="BM9" s="628"/>
      <c r="BN9" s="629"/>
      <c r="BO9" s="663">
        <v>34.200000000000003</v>
      </c>
      <c r="BP9" s="663"/>
      <c r="BQ9" s="663"/>
      <c r="BR9" s="663"/>
      <c r="BS9" s="664" t="s">
        <v>122</v>
      </c>
      <c r="BT9" s="664"/>
      <c r="BU9" s="664"/>
      <c r="BV9" s="664"/>
      <c r="BW9" s="664"/>
      <c r="BX9" s="664"/>
      <c r="BY9" s="664"/>
      <c r="BZ9" s="664"/>
      <c r="CA9" s="664"/>
      <c r="CB9" s="695"/>
      <c r="CD9" s="624" t="s">
        <v>232</v>
      </c>
      <c r="CE9" s="625"/>
      <c r="CF9" s="625"/>
      <c r="CG9" s="625"/>
      <c r="CH9" s="625"/>
      <c r="CI9" s="625"/>
      <c r="CJ9" s="625"/>
      <c r="CK9" s="625"/>
      <c r="CL9" s="625"/>
      <c r="CM9" s="625"/>
      <c r="CN9" s="625"/>
      <c r="CO9" s="625"/>
      <c r="CP9" s="625"/>
      <c r="CQ9" s="626"/>
      <c r="CR9" s="627">
        <v>486286</v>
      </c>
      <c r="CS9" s="628"/>
      <c r="CT9" s="628"/>
      <c r="CU9" s="628"/>
      <c r="CV9" s="628"/>
      <c r="CW9" s="628"/>
      <c r="CX9" s="628"/>
      <c r="CY9" s="629"/>
      <c r="CZ9" s="663">
        <v>8.8000000000000007</v>
      </c>
      <c r="DA9" s="663"/>
      <c r="DB9" s="663"/>
      <c r="DC9" s="663"/>
      <c r="DD9" s="633">
        <v>206318</v>
      </c>
      <c r="DE9" s="628"/>
      <c r="DF9" s="628"/>
      <c r="DG9" s="628"/>
      <c r="DH9" s="628"/>
      <c r="DI9" s="628"/>
      <c r="DJ9" s="628"/>
      <c r="DK9" s="628"/>
      <c r="DL9" s="628"/>
      <c r="DM9" s="628"/>
      <c r="DN9" s="628"/>
      <c r="DO9" s="628"/>
      <c r="DP9" s="629"/>
      <c r="DQ9" s="633">
        <v>246444</v>
      </c>
      <c r="DR9" s="628"/>
      <c r="DS9" s="628"/>
      <c r="DT9" s="628"/>
      <c r="DU9" s="628"/>
      <c r="DV9" s="628"/>
      <c r="DW9" s="628"/>
      <c r="DX9" s="628"/>
      <c r="DY9" s="628"/>
      <c r="DZ9" s="628"/>
      <c r="EA9" s="628"/>
      <c r="EB9" s="628"/>
      <c r="EC9" s="662"/>
    </row>
    <row r="10" spans="2:143" ht="11.25" customHeight="1" x14ac:dyDescent="0.15">
      <c r="B10" s="624" t="s">
        <v>233</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234</v>
      </c>
      <c r="AQ10" s="625"/>
      <c r="AR10" s="625"/>
      <c r="AS10" s="625"/>
      <c r="AT10" s="625"/>
      <c r="AU10" s="625"/>
      <c r="AV10" s="625"/>
      <c r="AW10" s="625"/>
      <c r="AX10" s="625"/>
      <c r="AY10" s="625"/>
      <c r="AZ10" s="625"/>
      <c r="BA10" s="625"/>
      <c r="BB10" s="625"/>
      <c r="BC10" s="625"/>
      <c r="BD10" s="625"/>
      <c r="BE10" s="625"/>
      <c r="BF10" s="626"/>
      <c r="BG10" s="627">
        <v>11940</v>
      </c>
      <c r="BH10" s="628"/>
      <c r="BI10" s="628"/>
      <c r="BJ10" s="628"/>
      <c r="BK10" s="628"/>
      <c r="BL10" s="628"/>
      <c r="BM10" s="628"/>
      <c r="BN10" s="629"/>
      <c r="BO10" s="663">
        <v>3.1</v>
      </c>
      <c r="BP10" s="663"/>
      <c r="BQ10" s="663"/>
      <c r="BR10" s="663"/>
      <c r="BS10" s="664" t="s">
        <v>122</v>
      </c>
      <c r="BT10" s="664"/>
      <c r="BU10" s="664"/>
      <c r="BV10" s="664"/>
      <c r="BW10" s="664"/>
      <c r="BX10" s="664"/>
      <c r="BY10" s="664"/>
      <c r="BZ10" s="664"/>
      <c r="CA10" s="664"/>
      <c r="CB10" s="695"/>
      <c r="CD10" s="624" t="s">
        <v>235</v>
      </c>
      <c r="CE10" s="625"/>
      <c r="CF10" s="625"/>
      <c r="CG10" s="625"/>
      <c r="CH10" s="625"/>
      <c r="CI10" s="625"/>
      <c r="CJ10" s="625"/>
      <c r="CK10" s="625"/>
      <c r="CL10" s="625"/>
      <c r="CM10" s="625"/>
      <c r="CN10" s="625"/>
      <c r="CO10" s="625"/>
      <c r="CP10" s="625"/>
      <c r="CQ10" s="626"/>
      <c r="CR10" s="627" t="s">
        <v>122</v>
      </c>
      <c r="CS10" s="628"/>
      <c r="CT10" s="628"/>
      <c r="CU10" s="628"/>
      <c r="CV10" s="628"/>
      <c r="CW10" s="628"/>
      <c r="CX10" s="628"/>
      <c r="CY10" s="629"/>
      <c r="CZ10" s="663" t="s">
        <v>122</v>
      </c>
      <c r="DA10" s="663"/>
      <c r="DB10" s="663"/>
      <c r="DC10" s="663"/>
      <c r="DD10" s="633" t="s">
        <v>122</v>
      </c>
      <c r="DE10" s="628"/>
      <c r="DF10" s="628"/>
      <c r="DG10" s="628"/>
      <c r="DH10" s="628"/>
      <c r="DI10" s="628"/>
      <c r="DJ10" s="628"/>
      <c r="DK10" s="628"/>
      <c r="DL10" s="628"/>
      <c r="DM10" s="628"/>
      <c r="DN10" s="628"/>
      <c r="DO10" s="628"/>
      <c r="DP10" s="629"/>
      <c r="DQ10" s="633" t="s">
        <v>122</v>
      </c>
      <c r="DR10" s="628"/>
      <c r="DS10" s="628"/>
      <c r="DT10" s="628"/>
      <c r="DU10" s="628"/>
      <c r="DV10" s="628"/>
      <c r="DW10" s="628"/>
      <c r="DX10" s="628"/>
      <c r="DY10" s="628"/>
      <c r="DZ10" s="628"/>
      <c r="EA10" s="628"/>
      <c r="EB10" s="628"/>
      <c r="EC10" s="662"/>
    </row>
    <row r="11" spans="2:143" ht="11.25" customHeight="1" x14ac:dyDescent="0.15">
      <c r="B11" s="624" t="s">
        <v>236</v>
      </c>
      <c r="C11" s="625"/>
      <c r="D11" s="625"/>
      <c r="E11" s="625"/>
      <c r="F11" s="625"/>
      <c r="G11" s="625"/>
      <c r="H11" s="625"/>
      <c r="I11" s="625"/>
      <c r="J11" s="625"/>
      <c r="K11" s="625"/>
      <c r="L11" s="625"/>
      <c r="M11" s="625"/>
      <c r="N11" s="625"/>
      <c r="O11" s="625"/>
      <c r="P11" s="625"/>
      <c r="Q11" s="626"/>
      <c r="R11" s="627">
        <v>124397</v>
      </c>
      <c r="S11" s="628"/>
      <c r="T11" s="628"/>
      <c r="U11" s="628"/>
      <c r="V11" s="628"/>
      <c r="W11" s="628"/>
      <c r="X11" s="628"/>
      <c r="Y11" s="629"/>
      <c r="Z11" s="630">
        <v>2.1</v>
      </c>
      <c r="AA11" s="631"/>
      <c r="AB11" s="631"/>
      <c r="AC11" s="632"/>
      <c r="AD11" s="633">
        <v>124397</v>
      </c>
      <c r="AE11" s="628"/>
      <c r="AF11" s="628"/>
      <c r="AG11" s="628"/>
      <c r="AH11" s="628"/>
      <c r="AI11" s="628"/>
      <c r="AJ11" s="628"/>
      <c r="AK11" s="629"/>
      <c r="AL11" s="630">
        <v>4</v>
      </c>
      <c r="AM11" s="631"/>
      <c r="AN11" s="631"/>
      <c r="AO11" s="665"/>
      <c r="AP11" s="624" t="s">
        <v>237</v>
      </c>
      <c r="AQ11" s="625"/>
      <c r="AR11" s="625"/>
      <c r="AS11" s="625"/>
      <c r="AT11" s="625"/>
      <c r="AU11" s="625"/>
      <c r="AV11" s="625"/>
      <c r="AW11" s="625"/>
      <c r="AX11" s="625"/>
      <c r="AY11" s="625"/>
      <c r="AZ11" s="625"/>
      <c r="BA11" s="625"/>
      <c r="BB11" s="625"/>
      <c r="BC11" s="625"/>
      <c r="BD11" s="625"/>
      <c r="BE11" s="625"/>
      <c r="BF11" s="626"/>
      <c r="BG11" s="627">
        <v>6220</v>
      </c>
      <c r="BH11" s="628"/>
      <c r="BI11" s="628"/>
      <c r="BJ11" s="628"/>
      <c r="BK11" s="628"/>
      <c r="BL11" s="628"/>
      <c r="BM11" s="628"/>
      <c r="BN11" s="629"/>
      <c r="BO11" s="663">
        <v>1.6</v>
      </c>
      <c r="BP11" s="663"/>
      <c r="BQ11" s="663"/>
      <c r="BR11" s="663"/>
      <c r="BS11" s="664" t="s">
        <v>122</v>
      </c>
      <c r="BT11" s="664"/>
      <c r="BU11" s="664"/>
      <c r="BV11" s="664"/>
      <c r="BW11" s="664"/>
      <c r="BX11" s="664"/>
      <c r="BY11" s="664"/>
      <c r="BZ11" s="664"/>
      <c r="CA11" s="664"/>
      <c r="CB11" s="695"/>
      <c r="CD11" s="624" t="s">
        <v>238</v>
      </c>
      <c r="CE11" s="625"/>
      <c r="CF11" s="625"/>
      <c r="CG11" s="625"/>
      <c r="CH11" s="625"/>
      <c r="CI11" s="625"/>
      <c r="CJ11" s="625"/>
      <c r="CK11" s="625"/>
      <c r="CL11" s="625"/>
      <c r="CM11" s="625"/>
      <c r="CN11" s="625"/>
      <c r="CO11" s="625"/>
      <c r="CP11" s="625"/>
      <c r="CQ11" s="626"/>
      <c r="CR11" s="627">
        <v>520042</v>
      </c>
      <c r="CS11" s="628"/>
      <c r="CT11" s="628"/>
      <c r="CU11" s="628"/>
      <c r="CV11" s="628"/>
      <c r="CW11" s="628"/>
      <c r="CX11" s="628"/>
      <c r="CY11" s="629"/>
      <c r="CZ11" s="663">
        <v>9.5</v>
      </c>
      <c r="DA11" s="663"/>
      <c r="DB11" s="663"/>
      <c r="DC11" s="663"/>
      <c r="DD11" s="633">
        <v>134238</v>
      </c>
      <c r="DE11" s="628"/>
      <c r="DF11" s="628"/>
      <c r="DG11" s="628"/>
      <c r="DH11" s="628"/>
      <c r="DI11" s="628"/>
      <c r="DJ11" s="628"/>
      <c r="DK11" s="628"/>
      <c r="DL11" s="628"/>
      <c r="DM11" s="628"/>
      <c r="DN11" s="628"/>
      <c r="DO11" s="628"/>
      <c r="DP11" s="629"/>
      <c r="DQ11" s="633">
        <v>289374</v>
      </c>
      <c r="DR11" s="628"/>
      <c r="DS11" s="628"/>
      <c r="DT11" s="628"/>
      <c r="DU11" s="628"/>
      <c r="DV11" s="628"/>
      <c r="DW11" s="628"/>
      <c r="DX11" s="628"/>
      <c r="DY11" s="628"/>
      <c r="DZ11" s="628"/>
      <c r="EA11" s="628"/>
      <c r="EB11" s="628"/>
      <c r="EC11" s="662"/>
    </row>
    <row r="12" spans="2:143" ht="11.25" customHeight="1" x14ac:dyDescent="0.15">
      <c r="B12" s="624" t="s">
        <v>239</v>
      </c>
      <c r="C12" s="625"/>
      <c r="D12" s="625"/>
      <c r="E12" s="625"/>
      <c r="F12" s="625"/>
      <c r="G12" s="625"/>
      <c r="H12" s="625"/>
      <c r="I12" s="625"/>
      <c r="J12" s="625"/>
      <c r="K12" s="625"/>
      <c r="L12" s="625"/>
      <c r="M12" s="625"/>
      <c r="N12" s="625"/>
      <c r="O12" s="625"/>
      <c r="P12" s="625"/>
      <c r="Q12" s="626"/>
      <c r="R12" s="627" t="s">
        <v>122</v>
      </c>
      <c r="S12" s="628"/>
      <c r="T12" s="628"/>
      <c r="U12" s="628"/>
      <c r="V12" s="628"/>
      <c r="W12" s="628"/>
      <c r="X12" s="628"/>
      <c r="Y12" s="629"/>
      <c r="Z12" s="663" t="s">
        <v>122</v>
      </c>
      <c r="AA12" s="663"/>
      <c r="AB12" s="663"/>
      <c r="AC12" s="663"/>
      <c r="AD12" s="664" t="s">
        <v>122</v>
      </c>
      <c r="AE12" s="664"/>
      <c r="AF12" s="664"/>
      <c r="AG12" s="664"/>
      <c r="AH12" s="664"/>
      <c r="AI12" s="664"/>
      <c r="AJ12" s="664"/>
      <c r="AK12" s="664"/>
      <c r="AL12" s="630" t="s">
        <v>122</v>
      </c>
      <c r="AM12" s="631"/>
      <c r="AN12" s="631"/>
      <c r="AO12" s="665"/>
      <c r="AP12" s="624" t="s">
        <v>240</v>
      </c>
      <c r="AQ12" s="625"/>
      <c r="AR12" s="625"/>
      <c r="AS12" s="625"/>
      <c r="AT12" s="625"/>
      <c r="AU12" s="625"/>
      <c r="AV12" s="625"/>
      <c r="AW12" s="625"/>
      <c r="AX12" s="625"/>
      <c r="AY12" s="625"/>
      <c r="AZ12" s="625"/>
      <c r="BA12" s="625"/>
      <c r="BB12" s="625"/>
      <c r="BC12" s="625"/>
      <c r="BD12" s="625"/>
      <c r="BE12" s="625"/>
      <c r="BF12" s="626"/>
      <c r="BG12" s="627">
        <v>159578</v>
      </c>
      <c r="BH12" s="628"/>
      <c r="BI12" s="628"/>
      <c r="BJ12" s="628"/>
      <c r="BK12" s="628"/>
      <c r="BL12" s="628"/>
      <c r="BM12" s="628"/>
      <c r="BN12" s="629"/>
      <c r="BO12" s="663">
        <v>40.799999999999997</v>
      </c>
      <c r="BP12" s="663"/>
      <c r="BQ12" s="663"/>
      <c r="BR12" s="663"/>
      <c r="BS12" s="664" t="s">
        <v>122</v>
      </c>
      <c r="BT12" s="664"/>
      <c r="BU12" s="664"/>
      <c r="BV12" s="664"/>
      <c r="BW12" s="664"/>
      <c r="BX12" s="664"/>
      <c r="BY12" s="664"/>
      <c r="BZ12" s="664"/>
      <c r="CA12" s="664"/>
      <c r="CB12" s="695"/>
      <c r="CD12" s="624" t="s">
        <v>241</v>
      </c>
      <c r="CE12" s="625"/>
      <c r="CF12" s="625"/>
      <c r="CG12" s="625"/>
      <c r="CH12" s="625"/>
      <c r="CI12" s="625"/>
      <c r="CJ12" s="625"/>
      <c r="CK12" s="625"/>
      <c r="CL12" s="625"/>
      <c r="CM12" s="625"/>
      <c r="CN12" s="625"/>
      <c r="CO12" s="625"/>
      <c r="CP12" s="625"/>
      <c r="CQ12" s="626"/>
      <c r="CR12" s="627">
        <v>135284</v>
      </c>
      <c r="CS12" s="628"/>
      <c r="CT12" s="628"/>
      <c r="CU12" s="628"/>
      <c r="CV12" s="628"/>
      <c r="CW12" s="628"/>
      <c r="CX12" s="628"/>
      <c r="CY12" s="629"/>
      <c r="CZ12" s="663">
        <v>2.5</v>
      </c>
      <c r="DA12" s="663"/>
      <c r="DB12" s="663"/>
      <c r="DC12" s="663"/>
      <c r="DD12" s="633" t="s">
        <v>122</v>
      </c>
      <c r="DE12" s="628"/>
      <c r="DF12" s="628"/>
      <c r="DG12" s="628"/>
      <c r="DH12" s="628"/>
      <c r="DI12" s="628"/>
      <c r="DJ12" s="628"/>
      <c r="DK12" s="628"/>
      <c r="DL12" s="628"/>
      <c r="DM12" s="628"/>
      <c r="DN12" s="628"/>
      <c r="DO12" s="628"/>
      <c r="DP12" s="629"/>
      <c r="DQ12" s="633">
        <v>96609</v>
      </c>
      <c r="DR12" s="628"/>
      <c r="DS12" s="628"/>
      <c r="DT12" s="628"/>
      <c r="DU12" s="628"/>
      <c r="DV12" s="628"/>
      <c r="DW12" s="628"/>
      <c r="DX12" s="628"/>
      <c r="DY12" s="628"/>
      <c r="DZ12" s="628"/>
      <c r="EA12" s="628"/>
      <c r="EB12" s="628"/>
      <c r="EC12" s="662"/>
    </row>
    <row r="13" spans="2:143" ht="11.25" customHeight="1" x14ac:dyDescent="0.15">
      <c r="B13" s="624" t="s">
        <v>242</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243</v>
      </c>
      <c r="AQ13" s="625"/>
      <c r="AR13" s="625"/>
      <c r="AS13" s="625"/>
      <c r="AT13" s="625"/>
      <c r="AU13" s="625"/>
      <c r="AV13" s="625"/>
      <c r="AW13" s="625"/>
      <c r="AX13" s="625"/>
      <c r="AY13" s="625"/>
      <c r="AZ13" s="625"/>
      <c r="BA13" s="625"/>
      <c r="BB13" s="625"/>
      <c r="BC13" s="625"/>
      <c r="BD13" s="625"/>
      <c r="BE13" s="625"/>
      <c r="BF13" s="626"/>
      <c r="BG13" s="627">
        <v>155351</v>
      </c>
      <c r="BH13" s="628"/>
      <c r="BI13" s="628"/>
      <c r="BJ13" s="628"/>
      <c r="BK13" s="628"/>
      <c r="BL13" s="628"/>
      <c r="BM13" s="628"/>
      <c r="BN13" s="629"/>
      <c r="BO13" s="663">
        <v>39.700000000000003</v>
      </c>
      <c r="BP13" s="663"/>
      <c r="BQ13" s="663"/>
      <c r="BR13" s="663"/>
      <c r="BS13" s="664" t="s">
        <v>122</v>
      </c>
      <c r="BT13" s="664"/>
      <c r="BU13" s="664"/>
      <c r="BV13" s="664"/>
      <c r="BW13" s="664"/>
      <c r="BX13" s="664"/>
      <c r="BY13" s="664"/>
      <c r="BZ13" s="664"/>
      <c r="CA13" s="664"/>
      <c r="CB13" s="695"/>
      <c r="CD13" s="624" t="s">
        <v>244</v>
      </c>
      <c r="CE13" s="625"/>
      <c r="CF13" s="625"/>
      <c r="CG13" s="625"/>
      <c r="CH13" s="625"/>
      <c r="CI13" s="625"/>
      <c r="CJ13" s="625"/>
      <c r="CK13" s="625"/>
      <c r="CL13" s="625"/>
      <c r="CM13" s="625"/>
      <c r="CN13" s="625"/>
      <c r="CO13" s="625"/>
      <c r="CP13" s="625"/>
      <c r="CQ13" s="626"/>
      <c r="CR13" s="627">
        <v>655543</v>
      </c>
      <c r="CS13" s="628"/>
      <c r="CT13" s="628"/>
      <c r="CU13" s="628"/>
      <c r="CV13" s="628"/>
      <c r="CW13" s="628"/>
      <c r="CX13" s="628"/>
      <c r="CY13" s="629"/>
      <c r="CZ13" s="663">
        <v>11.9</v>
      </c>
      <c r="DA13" s="663"/>
      <c r="DB13" s="663"/>
      <c r="DC13" s="663"/>
      <c r="DD13" s="633">
        <v>417016</v>
      </c>
      <c r="DE13" s="628"/>
      <c r="DF13" s="628"/>
      <c r="DG13" s="628"/>
      <c r="DH13" s="628"/>
      <c r="DI13" s="628"/>
      <c r="DJ13" s="628"/>
      <c r="DK13" s="628"/>
      <c r="DL13" s="628"/>
      <c r="DM13" s="628"/>
      <c r="DN13" s="628"/>
      <c r="DO13" s="628"/>
      <c r="DP13" s="629"/>
      <c r="DQ13" s="633">
        <v>225730</v>
      </c>
      <c r="DR13" s="628"/>
      <c r="DS13" s="628"/>
      <c r="DT13" s="628"/>
      <c r="DU13" s="628"/>
      <c r="DV13" s="628"/>
      <c r="DW13" s="628"/>
      <c r="DX13" s="628"/>
      <c r="DY13" s="628"/>
      <c r="DZ13" s="628"/>
      <c r="EA13" s="628"/>
      <c r="EB13" s="628"/>
      <c r="EC13" s="662"/>
    </row>
    <row r="14" spans="2:143" ht="11.25" customHeight="1" x14ac:dyDescent="0.15">
      <c r="B14" s="624" t="s">
        <v>245</v>
      </c>
      <c r="C14" s="625"/>
      <c r="D14" s="625"/>
      <c r="E14" s="625"/>
      <c r="F14" s="625"/>
      <c r="G14" s="625"/>
      <c r="H14" s="625"/>
      <c r="I14" s="625"/>
      <c r="J14" s="625"/>
      <c r="K14" s="625"/>
      <c r="L14" s="625"/>
      <c r="M14" s="625"/>
      <c r="N14" s="625"/>
      <c r="O14" s="625"/>
      <c r="P14" s="625"/>
      <c r="Q14" s="626"/>
      <c r="R14" s="627">
        <v>223</v>
      </c>
      <c r="S14" s="628"/>
      <c r="T14" s="628"/>
      <c r="U14" s="628"/>
      <c r="V14" s="628"/>
      <c r="W14" s="628"/>
      <c r="X14" s="628"/>
      <c r="Y14" s="629"/>
      <c r="Z14" s="663">
        <v>0</v>
      </c>
      <c r="AA14" s="663"/>
      <c r="AB14" s="663"/>
      <c r="AC14" s="663"/>
      <c r="AD14" s="664">
        <v>223</v>
      </c>
      <c r="AE14" s="664"/>
      <c r="AF14" s="664"/>
      <c r="AG14" s="664"/>
      <c r="AH14" s="664"/>
      <c r="AI14" s="664"/>
      <c r="AJ14" s="664"/>
      <c r="AK14" s="664"/>
      <c r="AL14" s="630">
        <v>0</v>
      </c>
      <c r="AM14" s="631"/>
      <c r="AN14" s="631"/>
      <c r="AO14" s="665"/>
      <c r="AP14" s="624" t="s">
        <v>246</v>
      </c>
      <c r="AQ14" s="625"/>
      <c r="AR14" s="625"/>
      <c r="AS14" s="625"/>
      <c r="AT14" s="625"/>
      <c r="AU14" s="625"/>
      <c r="AV14" s="625"/>
      <c r="AW14" s="625"/>
      <c r="AX14" s="625"/>
      <c r="AY14" s="625"/>
      <c r="AZ14" s="625"/>
      <c r="BA14" s="625"/>
      <c r="BB14" s="625"/>
      <c r="BC14" s="625"/>
      <c r="BD14" s="625"/>
      <c r="BE14" s="625"/>
      <c r="BF14" s="626"/>
      <c r="BG14" s="627">
        <v>27801</v>
      </c>
      <c r="BH14" s="628"/>
      <c r="BI14" s="628"/>
      <c r="BJ14" s="628"/>
      <c r="BK14" s="628"/>
      <c r="BL14" s="628"/>
      <c r="BM14" s="628"/>
      <c r="BN14" s="629"/>
      <c r="BO14" s="663">
        <v>7.1</v>
      </c>
      <c r="BP14" s="663"/>
      <c r="BQ14" s="663"/>
      <c r="BR14" s="663"/>
      <c r="BS14" s="664" t="s">
        <v>122</v>
      </c>
      <c r="BT14" s="664"/>
      <c r="BU14" s="664"/>
      <c r="BV14" s="664"/>
      <c r="BW14" s="664"/>
      <c r="BX14" s="664"/>
      <c r="BY14" s="664"/>
      <c r="BZ14" s="664"/>
      <c r="CA14" s="664"/>
      <c r="CB14" s="695"/>
      <c r="CD14" s="624" t="s">
        <v>247</v>
      </c>
      <c r="CE14" s="625"/>
      <c r="CF14" s="625"/>
      <c r="CG14" s="625"/>
      <c r="CH14" s="625"/>
      <c r="CI14" s="625"/>
      <c r="CJ14" s="625"/>
      <c r="CK14" s="625"/>
      <c r="CL14" s="625"/>
      <c r="CM14" s="625"/>
      <c r="CN14" s="625"/>
      <c r="CO14" s="625"/>
      <c r="CP14" s="625"/>
      <c r="CQ14" s="626"/>
      <c r="CR14" s="627">
        <v>134671</v>
      </c>
      <c r="CS14" s="628"/>
      <c r="CT14" s="628"/>
      <c r="CU14" s="628"/>
      <c r="CV14" s="628"/>
      <c r="CW14" s="628"/>
      <c r="CX14" s="628"/>
      <c r="CY14" s="629"/>
      <c r="CZ14" s="663">
        <v>2.5</v>
      </c>
      <c r="DA14" s="663"/>
      <c r="DB14" s="663"/>
      <c r="DC14" s="663"/>
      <c r="DD14" s="633" t="s">
        <v>122</v>
      </c>
      <c r="DE14" s="628"/>
      <c r="DF14" s="628"/>
      <c r="DG14" s="628"/>
      <c r="DH14" s="628"/>
      <c r="DI14" s="628"/>
      <c r="DJ14" s="628"/>
      <c r="DK14" s="628"/>
      <c r="DL14" s="628"/>
      <c r="DM14" s="628"/>
      <c r="DN14" s="628"/>
      <c r="DO14" s="628"/>
      <c r="DP14" s="629"/>
      <c r="DQ14" s="633">
        <v>129462</v>
      </c>
      <c r="DR14" s="628"/>
      <c r="DS14" s="628"/>
      <c r="DT14" s="628"/>
      <c r="DU14" s="628"/>
      <c r="DV14" s="628"/>
      <c r="DW14" s="628"/>
      <c r="DX14" s="628"/>
      <c r="DY14" s="628"/>
      <c r="DZ14" s="628"/>
      <c r="EA14" s="628"/>
      <c r="EB14" s="628"/>
      <c r="EC14" s="662"/>
    </row>
    <row r="15" spans="2:143" ht="11.25" customHeight="1" x14ac:dyDescent="0.15">
      <c r="B15" s="624" t="s">
        <v>248</v>
      </c>
      <c r="C15" s="625"/>
      <c r="D15" s="625"/>
      <c r="E15" s="625"/>
      <c r="F15" s="625"/>
      <c r="G15" s="625"/>
      <c r="H15" s="625"/>
      <c r="I15" s="625"/>
      <c r="J15" s="625"/>
      <c r="K15" s="625"/>
      <c r="L15" s="625"/>
      <c r="M15" s="625"/>
      <c r="N15" s="625"/>
      <c r="O15" s="625"/>
      <c r="P15" s="625"/>
      <c r="Q15" s="626"/>
      <c r="R15" s="627" t="s">
        <v>122</v>
      </c>
      <c r="S15" s="628"/>
      <c r="T15" s="628"/>
      <c r="U15" s="628"/>
      <c r="V15" s="628"/>
      <c r="W15" s="628"/>
      <c r="X15" s="628"/>
      <c r="Y15" s="629"/>
      <c r="Z15" s="663" t="s">
        <v>122</v>
      </c>
      <c r="AA15" s="663"/>
      <c r="AB15" s="663"/>
      <c r="AC15" s="663"/>
      <c r="AD15" s="664" t="s">
        <v>122</v>
      </c>
      <c r="AE15" s="664"/>
      <c r="AF15" s="664"/>
      <c r="AG15" s="664"/>
      <c r="AH15" s="664"/>
      <c r="AI15" s="664"/>
      <c r="AJ15" s="664"/>
      <c r="AK15" s="664"/>
      <c r="AL15" s="630" t="s">
        <v>122</v>
      </c>
      <c r="AM15" s="631"/>
      <c r="AN15" s="631"/>
      <c r="AO15" s="665"/>
      <c r="AP15" s="624" t="s">
        <v>249</v>
      </c>
      <c r="AQ15" s="625"/>
      <c r="AR15" s="625"/>
      <c r="AS15" s="625"/>
      <c r="AT15" s="625"/>
      <c r="AU15" s="625"/>
      <c r="AV15" s="625"/>
      <c r="AW15" s="625"/>
      <c r="AX15" s="625"/>
      <c r="AY15" s="625"/>
      <c r="AZ15" s="625"/>
      <c r="BA15" s="625"/>
      <c r="BB15" s="625"/>
      <c r="BC15" s="625"/>
      <c r="BD15" s="625"/>
      <c r="BE15" s="625"/>
      <c r="BF15" s="626"/>
      <c r="BG15" s="627">
        <v>44704</v>
      </c>
      <c r="BH15" s="628"/>
      <c r="BI15" s="628"/>
      <c r="BJ15" s="628"/>
      <c r="BK15" s="628"/>
      <c r="BL15" s="628"/>
      <c r="BM15" s="628"/>
      <c r="BN15" s="629"/>
      <c r="BO15" s="663">
        <v>11.4</v>
      </c>
      <c r="BP15" s="663"/>
      <c r="BQ15" s="663"/>
      <c r="BR15" s="663"/>
      <c r="BS15" s="664" t="s">
        <v>122</v>
      </c>
      <c r="BT15" s="664"/>
      <c r="BU15" s="664"/>
      <c r="BV15" s="664"/>
      <c r="BW15" s="664"/>
      <c r="BX15" s="664"/>
      <c r="BY15" s="664"/>
      <c r="BZ15" s="664"/>
      <c r="CA15" s="664"/>
      <c r="CB15" s="695"/>
      <c r="CD15" s="624" t="s">
        <v>250</v>
      </c>
      <c r="CE15" s="625"/>
      <c r="CF15" s="625"/>
      <c r="CG15" s="625"/>
      <c r="CH15" s="625"/>
      <c r="CI15" s="625"/>
      <c r="CJ15" s="625"/>
      <c r="CK15" s="625"/>
      <c r="CL15" s="625"/>
      <c r="CM15" s="625"/>
      <c r="CN15" s="625"/>
      <c r="CO15" s="625"/>
      <c r="CP15" s="625"/>
      <c r="CQ15" s="626"/>
      <c r="CR15" s="627">
        <v>559082</v>
      </c>
      <c r="CS15" s="628"/>
      <c r="CT15" s="628"/>
      <c r="CU15" s="628"/>
      <c r="CV15" s="628"/>
      <c r="CW15" s="628"/>
      <c r="CX15" s="628"/>
      <c r="CY15" s="629"/>
      <c r="CZ15" s="663">
        <v>10.199999999999999</v>
      </c>
      <c r="DA15" s="663"/>
      <c r="DB15" s="663"/>
      <c r="DC15" s="663"/>
      <c r="DD15" s="633">
        <v>11896</v>
      </c>
      <c r="DE15" s="628"/>
      <c r="DF15" s="628"/>
      <c r="DG15" s="628"/>
      <c r="DH15" s="628"/>
      <c r="DI15" s="628"/>
      <c r="DJ15" s="628"/>
      <c r="DK15" s="628"/>
      <c r="DL15" s="628"/>
      <c r="DM15" s="628"/>
      <c r="DN15" s="628"/>
      <c r="DO15" s="628"/>
      <c r="DP15" s="629"/>
      <c r="DQ15" s="633">
        <v>471559</v>
      </c>
      <c r="DR15" s="628"/>
      <c r="DS15" s="628"/>
      <c r="DT15" s="628"/>
      <c r="DU15" s="628"/>
      <c r="DV15" s="628"/>
      <c r="DW15" s="628"/>
      <c r="DX15" s="628"/>
      <c r="DY15" s="628"/>
      <c r="DZ15" s="628"/>
      <c r="EA15" s="628"/>
      <c r="EB15" s="628"/>
      <c r="EC15" s="662"/>
    </row>
    <row r="16" spans="2:143" ht="11.25" customHeight="1" x14ac:dyDescent="0.15">
      <c r="B16" s="624" t="s">
        <v>251</v>
      </c>
      <c r="C16" s="625"/>
      <c r="D16" s="625"/>
      <c r="E16" s="625"/>
      <c r="F16" s="625"/>
      <c r="G16" s="625"/>
      <c r="H16" s="625"/>
      <c r="I16" s="625"/>
      <c r="J16" s="625"/>
      <c r="K16" s="625"/>
      <c r="L16" s="625"/>
      <c r="M16" s="625"/>
      <c r="N16" s="625"/>
      <c r="O16" s="625"/>
      <c r="P16" s="625"/>
      <c r="Q16" s="626"/>
      <c r="R16" s="627">
        <v>2487</v>
      </c>
      <c r="S16" s="628"/>
      <c r="T16" s="628"/>
      <c r="U16" s="628"/>
      <c r="V16" s="628"/>
      <c r="W16" s="628"/>
      <c r="X16" s="628"/>
      <c r="Y16" s="629"/>
      <c r="Z16" s="663">
        <v>0</v>
      </c>
      <c r="AA16" s="663"/>
      <c r="AB16" s="663"/>
      <c r="AC16" s="663"/>
      <c r="AD16" s="664">
        <v>2487</v>
      </c>
      <c r="AE16" s="664"/>
      <c r="AF16" s="664"/>
      <c r="AG16" s="664"/>
      <c r="AH16" s="664"/>
      <c r="AI16" s="664"/>
      <c r="AJ16" s="664"/>
      <c r="AK16" s="664"/>
      <c r="AL16" s="630">
        <v>0.1</v>
      </c>
      <c r="AM16" s="631"/>
      <c r="AN16" s="631"/>
      <c r="AO16" s="665"/>
      <c r="AP16" s="624" t="s">
        <v>252</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253</v>
      </c>
      <c r="CE16" s="625"/>
      <c r="CF16" s="625"/>
      <c r="CG16" s="625"/>
      <c r="CH16" s="625"/>
      <c r="CI16" s="625"/>
      <c r="CJ16" s="625"/>
      <c r="CK16" s="625"/>
      <c r="CL16" s="625"/>
      <c r="CM16" s="625"/>
      <c r="CN16" s="625"/>
      <c r="CO16" s="625"/>
      <c r="CP16" s="625"/>
      <c r="CQ16" s="626"/>
      <c r="CR16" s="627" t="s">
        <v>122</v>
      </c>
      <c r="CS16" s="628"/>
      <c r="CT16" s="628"/>
      <c r="CU16" s="628"/>
      <c r="CV16" s="628"/>
      <c r="CW16" s="628"/>
      <c r="CX16" s="628"/>
      <c r="CY16" s="629"/>
      <c r="CZ16" s="663" t="s">
        <v>122</v>
      </c>
      <c r="DA16" s="663"/>
      <c r="DB16" s="663"/>
      <c r="DC16" s="663"/>
      <c r="DD16" s="633" t="s">
        <v>122</v>
      </c>
      <c r="DE16" s="628"/>
      <c r="DF16" s="628"/>
      <c r="DG16" s="628"/>
      <c r="DH16" s="628"/>
      <c r="DI16" s="628"/>
      <c r="DJ16" s="628"/>
      <c r="DK16" s="628"/>
      <c r="DL16" s="628"/>
      <c r="DM16" s="628"/>
      <c r="DN16" s="628"/>
      <c r="DO16" s="628"/>
      <c r="DP16" s="629"/>
      <c r="DQ16" s="633" t="s">
        <v>122</v>
      </c>
      <c r="DR16" s="628"/>
      <c r="DS16" s="628"/>
      <c r="DT16" s="628"/>
      <c r="DU16" s="628"/>
      <c r="DV16" s="628"/>
      <c r="DW16" s="628"/>
      <c r="DX16" s="628"/>
      <c r="DY16" s="628"/>
      <c r="DZ16" s="628"/>
      <c r="EA16" s="628"/>
      <c r="EB16" s="628"/>
      <c r="EC16" s="662"/>
    </row>
    <row r="17" spans="2:133" ht="11.25" customHeight="1" x14ac:dyDescent="0.15">
      <c r="B17" s="624" t="s">
        <v>254</v>
      </c>
      <c r="C17" s="625"/>
      <c r="D17" s="625"/>
      <c r="E17" s="625"/>
      <c r="F17" s="625"/>
      <c r="G17" s="625"/>
      <c r="H17" s="625"/>
      <c r="I17" s="625"/>
      <c r="J17" s="625"/>
      <c r="K17" s="625"/>
      <c r="L17" s="625"/>
      <c r="M17" s="625"/>
      <c r="N17" s="625"/>
      <c r="O17" s="625"/>
      <c r="P17" s="625"/>
      <c r="Q17" s="626"/>
      <c r="R17" s="627">
        <v>7561</v>
      </c>
      <c r="S17" s="628"/>
      <c r="T17" s="628"/>
      <c r="U17" s="628"/>
      <c r="V17" s="628"/>
      <c r="W17" s="628"/>
      <c r="X17" s="628"/>
      <c r="Y17" s="629"/>
      <c r="Z17" s="663">
        <v>0.1</v>
      </c>
      <c r="AA17" s="663"/>
      <c r="AB17" s="663"/>
      <c r="AC17" s="663"/>
      <c r="AD17" s="664">
        <v>7561</v>
      </c>
      <c r="AE17" s="664"/>
      <c r="AF17" s="664"/>
      <c r="AG17" s="664"/>
      <c r="AH17" s="664"/>
      <c r="AI17" s="664"/>
      <c r="AJ17" s="664"/>
      <c r="AK17" s="664"/>
      <c r="AL17" s="630">
        <v>0.2</v>
      </c>
      <c r="AM17" s="631"/>
      <c r="AN17" s="631"/>
      <c r="AO17" s="665"/>
      <c r="AP17" s="624" t="s">
        <v>255</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256</v>
      </c>
      <c r="CE17" s="625"/>
      <c r="CF17" s="625"/>
      <c r="CG17" s="625"/>
      <c r="CH17" s="625"/>
      <c r="CI17" s="625"/>
      <c r="CJ17" s="625"/>
      <c r="CK17" s="625"/>
      <c r="CL17" s="625"/>
      <c r="CM17" s="625"/>
      <c r="CN17" s="625"/>
      <c r="CO17" s="625"/>
      <c r="CP17" s="625"/>
      <c r="CQ17" s="626"/>
      <c r="CR17" s="627">
        <v>661358</v>
      </c>
      <c r="CS17" s="628"/>
      <c r="CT17" s="628"/>
      <c r="CU17" s="628"/>
      <c r="CV17" s="628"/>
      <c r="CW17" s="628"/>
      <c r="CX17" s="628"/>
      <c r="CY17" s="629"/>
      <c r="CZ17" s="663">
        <v>12</v>
      </c>
      <c r="DA17" s="663"/>
      <c r="DB17" s="663"/>
      <c r="DC17" s="663"/>
      <c r="DD17" s="633" t="s">
        <v>122</v>
      </c>
      <c r="DE17" s="628"/>
      <c r="DF17" s="628"/>
      <c r="DG17" s="628"/>
      <c r="DH17" s="628"/>
      <c r="DI17" s="628"/>
      <c r="DJ17" s="628"/>
      <c r="DK17" s="628"/>
      <c r="DL17" s="628"/>
      <c r="DM17" s="628"/>
      <c r="DN17" s="628"/>
      <c r="DO17" s="628"/>
      <c r="DP17" s="629"/>
      <c r="DQ17" s="633">
        <v>657822</v>
      </c>
      <c r="DR17" s="628"/>
      <c r="DS17" s="628"/>
      <c r="DT17" s="628"/>
      <c r="DU17" s="628"/>
      <c r="DV17" s="628"/>
      <c r="DW17" s="628"/>
      <c r="DX17" s="628"/>
      <c r="DY17" s="628"/>
      <c r="DZ17" s="628"/>
      <c r="EA17" s="628"/>
      <c r="EB17" s="628"/>
      <c r="EC17" s="662"/>
    </row>
    <row r="18" spans="2:133" ht="11.25" customHeight="1" x14ac:dyDescent="0.15">
      <c r="B18" s="624" t="s">
        <v>257</v>
      </c>
      <c r="C18" s="625"/>
      <c r="D18" s="625"/>
      <c r="E18" s="625"/>
      <c r="F18" s="625"/>
      <c r="G18" s="625"/>
      <c r="H18" s="625"/>
      <c r="I18" s="625"/>
      <c r="J18" s="625"/>
      <c r="K18" s="625"/>
      <c r="L18" s="625"/>
      <c r="M18" s="625"/>
      <c r="N18" s="625"/>
      <c r="O18" s="625"/>
      <c r="P18" s="625"/>
      <c r="Q18" s="626"/>
      <c r="R18" s="627">
        <v>1240</v>
      </c>
      <c r="S18" s="628"/>
      <c r="T18" s="628"/>
      <c r="U18" s="628"/>
      <c r="V18" s="628"/>
      <c r="W18" s="628"/>
      <c r="X18" s="628"/>
      <c r="Y18" s="629"/>
      <c r="Z18" s="663">
        <v>0</v>
      </c>
      <c r="AA18" s="663"/>
      <c r="AB18" s="663"/>
      <c r="AC18" s="663"/>
      <c r="AD18" s="664">
        <v>1240</v>
      </c>
      <c r="AE18" s="664"/>
      <c r="AF18" s="664"/>
      <c r="AG18" s="664"/>
      <c r="AH18" s="664"/>
      <c r="AI18" s="664"/>
      <c r="AJ18" s="664"/>
      <c r="AK18" s="664"/>
      <c r="AL18" s="630">
        <v>0</v>
      </c>
      <c r="AM18" s="631"/>
      <c r="AN18" s="631"/>
      <c r="AO18" s="665"/>
      <c r="AP18" s="624" t="s">
        <v>258</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259</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3" t="s">
        <v>122</v>
      </c>
      <c r="DA18" s="663"/>
      <c r="DB18" s="663"/>
      <c r="DC18" s="663"/>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2"/>
    </row>
    <row r="19" spans="2:133" ht="11.25" customHeight="1" x14ac:dyDescent="0.15">
      <c r="B19" s="624" t="s">
        <v>260</v>
      </c>
      <c r="C19" s="625"/>
      <c r="D19" s="625"/>
      <c r="E19" s="625"/>
      <c r="F19" s="625"/>
      <c r="G19" s="625"/>
      <c r="H19" s="625"/>
      <c r="I19" s="625"/>
      <c r="J19" s="625"/>
      <c r="K19" s="625"/>
      <c r="L19" s="625"/>
      <c r="M19" s="625"/>
      <c r="N19" s="625"/>
      <c r="O19" s="625"/>
      <c r="P19" s="625"/>
      <c r="Q19" s="626"/>
      <c r="R19" s="627">
        <v>1240</v>
      </c>
      <c r="S19" s="628"/>
      <c r="T19" s="628"/>
      <c r="U19" s="628"/>
      <c r="V19" s="628"/>
      <c r="W19" s="628"/>
      <c r="X19" s="628"/>
      <c r="Y19" s="629"/>
      <c r="Z19" s="663">
        <v>0</v>
      </c>
      <c r="AA19" s="663"/>
      <c r="AB19" s="663"/>
      <c r="AC19" s="663"/>
      <c r="AD19" s="664">
        <v>1240</v>
      </c>
      <c r="AE19" s="664"/>
      <c r="AF19" s="664"/>
      <c r="AG19" s="664"/>
      <c r="AH19" s="664"/>
      <c r="AI19" s="664"/>
      <c r="AJ19" s="664"/>
      <c r="AK19" s="664"/>
      <c r="AL19" s="630">
        <v>0</v>
      </c>
      <c r="AM19" s="631"/>
      <c r="AN19" s="631"/>
      <c r="AO19" s="665"/>
      <c r="AP19" s="624" t="s">
        <v>261</v>
      </c>
      <c r="AQ19" s="625"/>
      <c r="AR19" s="625"/>
      <c r="AS19" s="625"/>
      <c r="AT19" s="625"/>
      <c r="AU19" s="625"/>
      <c r="AV19" s="625"/>
      <c r="AW19" s="625"/>
      <c r="AX19" s="625"/>
      <c r="AY19" s="625"/>
      <c r="AZ19" s="625"/>
      <c r="BA19" s="625"/>
      <c r="BB19" s="625"/>
      <c r="BC19" s="625"/>
      <c r="BD19" s="625"/>
      <c r="BE19" s="625"/>
      <c r="BF19" s="626"/>
      <c r="BG19" s="627" t="s">
        <v>122</v>
      </c>
      <c r="BH19" s="628"/>
      <c r="BI19" s="628"/>
      <c r="BJ19" s="628"/>
      <c r="BK19" s="628"/>
      <c r="BL19" s="628"/>
      <c r="BM19" s="628"/>
      <c r="BN19" s="629"/>
      <c r="BO19" s="663" t="s">
        <v>122</v>
      </c>
      <c r="BP19" s="663"/>
      <c r="BQ19" s="663"/>
      <c r="BR19" s="663"/>
      <c r="BS19" s="664" t="s">
        <v>122</v>
      </c>
      <c r="BT19" s="664"/>
      <c r="BU19" s="664"/>
      <c r="BV19" s="664"/>
      <c r="BW19" s="664"/>
      <c r="BX19" s="664"/>
      <c r="BY19" s="664"/>
      <c r="BZ19" s="664"/>
      <c r="CA19" s="664"/>
      <c r="CB19" s="695"/>
      <c r="CD19" s="624" t="s">
        <v>262</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15">
      <c r="B20" s="696" t="s">
        <v>263</v>
      </c>
      <c r="C20" s="697"/>
      <c r="D20" s="697"/>
      <c r="E20" s="697"/>
      <c r="F20" s="697"/>
      <c r="G20" s="697"/>
      <c r="H20" s="697"/>
      <c r="I20" s="697"/>
      <c r="J20" s="697"/>
      <c r="K20" s="697"/>
      <c r="L20" s="697"/>
      <c r="M20" s="697"/>
      <c r="N20" s="697"/>
      <c r="O20" s="697"/>
      <c r="P20" s="697"/>
      <c r="Q20" s="698"/>
      <c r="R20" s="627" t="s">
        <v>122</v>
      </c>
      <c r="S20" s="628"/>
      <c r="T20" s="628"/>
      <c r="U20" s="628"/>
      <c r="V20" s="628"/>
      <c r="W20" s="628"/>
      <c r="X20" s="628"/>
      <c r="Y20" s="629"/>
      <c r="Z20" s="663" t="s">
        <v>122</v>
      </c>
      <c r="AA20" s="663"/>
      <c r="AB20" s="663"/>
      <c r="AC20" s="663"/>
      <c r="AD20" s="664" t="s">
        <v>122</v>
      </c>
      <c r="AE20" s="664"/>
      <c r="AF20" s="664"/>
      <c r="AG20" s="664"/>
      <c r="AH20" s="664"/>
      <c r="AI20" s="664"/>
      <c r="AJ20" s="664"/>
      <c r="AK20" s="664"/>
      <c r="AL20" s="630" t="s">
        <v>122</v>
      </c>
      <c r="AM20" s="631"/>
      <c r="AN20" s="631"/>
      <c r="AO20" s="665"/>
      <c r="AP20" s="624" t="s">
        <v>264</v>
      </c>
      <c r="AQ20" s="625"/>
      <c r="AR20" s="625"/>
      <c r="AS20" s="625"/>
      <c r="AT20" s="625"/>
      <c r="AU20" s="625"/>
      <c r="AV20" s="625"/>
      <c r="AW20" s="625"/>
      <c r="AX20" s="625"/>
      <c r="AY20" s="625"/>
      <c r="AZ20" s="625"/>
      <c r="BA20" s="625"/>
      <c r="BB20" s="625"/>
      <c r="BC20" s="625"/>
      <c r="BD20" s="625"/>
      <c r="BE20" s="625"/>
      <c r="BF20" s="626"/>
      <c r="BG20" s="627" t="s">
        <v>122</v>
      </c>
      <c r="BH20" s="628"/>
      <c r="BI20" s="628"/>
      <c r="BJ20" s="628"/>
      <c r="BK20" s="628"/>
      <c r="BL20" s="628"/>
      <c r="BM20" s="628"/>
      <c r="BN20" s="629"/>
      <c r="BO20" s="663" t="s">
        <v>122</v>
      </c>
      <c r="BP20" s="663"/>
      <c r="BQ20" s="663"/>
      <c r="BR20" s="663"/>
      <c r="BS20" s="664" t="s">
        <v>122</v>
      </c>
      <c r="BT20" s="664"/>
      <c r="BU20" s="664"/>
      <c r="BV20" s="664"/>
      <c r="BW20" s="664"/>
      <c r="BX20" s="664"/>
      <c r="BY20" s="664"/>
      <c r="BZ20" s="664"/>
      <c r="CA20" s="664"/>
      <c r="CB20" s="695"/>
      <c r="CD20" s="624" t="s">
        <v>265</v>
      </c>
      <c r="CE20" s="625"/>
      <c r="CF20" s="625"/>
      <c r="CG20" s="625"/>
      <c r="CH20" s="625"/>
      <c r="CI20" s="625"/>
      <c r="CJ20" s="625"/>
      <c r="CK20" s="625"/>
      <c r="CL20" s="625"/>
      <c r="CM20" s="625"/>
      <c r="CN20" s="625"/>
      <c r="CO20" s="625"/>
      <c r="CP20" s="625"/>
      <c r="CQ20" s="626"/>
      <c r="CR20" s="627">
        <v>5495142</v>
      </c>
      <c r="CS20" s="628"/>
      <c r="CT20" s="628"/>
      <c r="CU20" s="628"/>
      <c r="CV20" s="628"/>
      <c r="CW20" s="628"/>
      <c r="CX20" s="628"/>
      <c r="CY20" s="629"/>
      <c r="CZ20" s="663">
        <v>100</v>
      </c>
      <c r="DA20" s="663"/>
      <c r="DB20" s="663"/>
      <c r="DC20" s="663"/>
      <c r="DD20" s="633">
        <v>769468</v>
      </c>
      <c r="DE20" s="628"/>
      <c r="DF20" s="628"/>
      <c r="DG20" s="628"/>
      <c r="DH20" s="628"/>
      <c r="DI20" s="628"/>
      <c r="DJ20" s="628"/>
      <c r="DK20" s="628"/>
      <c r="DL20" s="628"/>
      <c r="DM20" s="628"/>
      <c r="DN20" s="628"/>
      <c r="DO20" s="628"/>
      <c r="DP20" s="629"/>
      <c r="DQ20" s="633">
        <v>3650523</v>
      </c>
      <c r="DR20" s="628"/>
      <c r="DS20" s="628"/>
      <c r="DT20" s="628"/>
      <c r="DU20" s="628"/>
      <c r="DV20" s="628"/>
      <c r="DW20" s="628"/>
      <c r="DX20" s="628"/>
      <c r="DY20" s="628"/>
      <c r="DZ20" s="628"/>
      <c r="EA20" s="628"/>
      <c r="EB20" s="628"/>
      <c r="EC20" s="662"/>
    </row>
    <row r="21" spans="2:133" ht="11.25" customHeight="1" x14ac:dyDescent="0.15">
      <c r="B21" s="624" t="s">
        <v>266</v>
      </c>
      <c r="C21" s="625"/>
      <c r="D21" s="625"/>
      <c r="E21" s="625"/>
      <c r="F21" s="625"/>
      <c r="G21" s="625"/>
      <c r="H21" s="625"/>
      <c r="I21" s="625"/>
      <c r="J21" s="625"/>
      <c r="K21" s="625"/>
      <c r="L21" s="625"/>
      <c r="M21" s="625"/>
      <c r="N21" s="625"/>
      <c r="O21" s="625"/>
      <c r="P21" s="625"/>
      <c r="Q21" s="626"/>
      <c r="R21" s="627">
        <v>2722323</v>
      </c>
      <c r="S21" s="628"/>
      <c r="T21" s="628"/>
      <c r="U21" s="628"/>
      <c r="V21" s="628"/>
      <c r="W21" s="628"/>
      <c r="X21" s="628"/>
      <c r="Y21" s="629"/>
      <c r="Z21" s="663">
        <v>46.8</v>
      </c>
      <c r="AA21" s="663"/>
      <c r="AB21" s="663"/>
      <c r="AC21" s="663"/>
      <c r="AD21" s="664">
        <v>2552006</v>
      </c>
      <c r="AE21" s="664"/>
      <c r="AF21" s="664"/>
      <c r="AG21" s="664"/>
      <c r="AH21" s="664"/>
      <c r="AI21" s="664"/>
      <c r="AJ21" s="664"/>
      <c r="AK21" s="664"/>
      <c r="AL21" s="630">
        <v>81.5</v>
      </c>
      <c r="AM21" s="631"/>
      <c r="AN21" s="631"/>
      <c r="AO21" s="665"/>
      <c r="AP21" s="624" t="s">
        <v>267</v>
      </c>
      <c r="AQ21" s="699"/>
      <c r="AR21" s="699"/>
      <c r="AS21" s="699"/>
      <c r="AT21" s="699"/>
      <c r="AU21" s="699"/>
      <c r="AV21" s="699"/>
      <c r="AW21" s="699"/>
      <c r="AX21" s="699"/>
      <c r="AY21" s="699"/>
      <c r="AZ21" s="699"/>
      <c r="BA21" s="699"/>
      <c r="BB21" s="699"/>
      <c r="BC21" s="699"/>
      <c r="BD21" s="699"/>
      <c r="BE21" s="699"/>
      <c r="BF21" s="700"/>
      <c r="BG21" s="627" t="s">
        <v>122</v>
      </c>
      <c r="BH21" s="628"/>
      <c r="BI21" s="628"/>
      <c r="BJ21" s="628"/>
      <c r="BK21" s="628"/>
      <c r="BL21" s="628"/>
      <c r="BM21" s="628"/>
      <c r="BN21" s="629"/>
      <c r="BO21" s="663" t="s">
        <v>122</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268</v>
      </c>
      <c r="C22" s="625"/>
      <c r="D22" s="625"/>
      <c r="E22" s="625"/>
      <c r="F22" s="625"/>
      <c r="G22" s="625"/>
      <c r="H22" s="625"/>
      <c r="I22" s="625"/>
      <c r="J22" s="625"/>
      <c r="K22" s="625"/>
      <c r="L22" s="625"/>
      <c r="M22" s="625"/>
      <c r="N22" s="625"/>
      <c r="O22" s="625"/>
      <c r="P22" s="625"/>
      <c r="Q22" s="626"/>
      <c r="R22" s="627">
        <v>2552006</v>
      </c>
      <c r="S22" s="628"/>
      <c r="T22" s="628"/>
      <c r="U22" s="628"/>
      <c r="V22" s="628"/>
      <c r="W22" s="628"/>
      <c r="X22" s="628"/>
      <c r="Y22" s="629"/>
      <c r="Z22" s="663">
        <v>43.9</v>
      </c>
      <c r="AA22" s="663"/>
      <c r="AB22" s="663"/>
      <c r="AC22" s="663"/>
      <c r="AD22" s="664">
        <v>2552006</v>
      </c>
      <c r="AE22" s="664"/>
      <c r="AF22" s="664"/>
      <c r="AG22" s="664"/>
      <c r="AH22" s="664"/>
      <c r="AI22" s="664"/>
      <c r="AJ22" s="664"/>
      <c r="AK22" s="664"/>
      <c r="AL22" s="630">
        <v>81.5</v>
      </c>
      <c r="AM22" s="631"/>
      <c r="AN22" s="631"/>
      <c r="AO22" s="665"/>
      <c r="AP22" s="624" t="s">
        <v>269</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271</v>
      </c>
      <c r="C23" s="625"/>
      <c r="D23" s="625"/>
      <c r="E23" s="625"/>
      <c r="F23" s="625"/>
      <c r="G23" s="625"/>
      <c r="H23" s="625"/>
      <c r="I23" s="625"/>
      <c r="J23" s="625"/>
      <c r="K23" s="625"/>
      <c r="L23" s="625"/>
      <c r="M23" s="625"/>
      <c r="N23" s="625"/>
      <c r="O23" s="625"/>
      <c r="P23" s="625"/>
      <c r="Q23" s="626"/>
      <c r="R23" s="627">
        <v>170317</v>
      </c>
      <c r="S23" s="628"/>
      <c r="T23" s="628"/>
      <c r="U23" s="628"/>
      <c r="V23" s="628"/>
      <c r="W23" s="628"/>
      <c r="X23" s="628"/>
      <c r="Y23" s="629"/>
      <c r="Z23" s="663">
        <v>2.9</v>
      </c>
      <c r="AA23" s="663"/>
      <c r="AB23" s="663"/>
      <c r="AC23" s="663"/>
      <c r="AD23" s="664" t="s">
        <v>122</v>
      </c>
      <c r="AE23" s="664"/>
      <c r="AF23" s="664"/>
      <c r="AG23" s="664"/>
      <c r="AH23" s="664"/>
      <c r="AI23" s="664"/>
      <c r="AJ23" s="664"/>
      <c r="AK23" s="664"/>
      <c r="AL23" s="630" t="s">
        <v>122</v>
      </c>
      <c r="AM23" s="631"/>
      <c r="AN23" s="631"/>
      <c r="AO23" s="665"/>
      <c r="AP23" s="624" t="s">
        <v>272</v>
      </c>
      <c r="AQ23" s="699"/>
      <c r="AR23" s="699"/>
      <c r="AS23" s="699"/>
      <c r="AT23" s="699"/>
      <c r="AU23" s="699"/>
      <c r="AV23" s="699"/>
      <c r="AW23" s="699"/>
      <c r="AX23" s="699"/>
      <c r="AY23" s="699"/>
      <c r="AZ23" s="699"/>
      <c r="BA23" s="699"/>
      <c r="BB23" s="699"/>
      <c r="BC23" s="699"/>
      <c r="BD23" s="699"/>
      <c r="BE23" s="699"/>
      <c r="BF23" s="700"/>
      <c r="BG23" s="627" t="s">
        <v>122</v>
      </c>
      <c r="BH23" s="628"/>
      <c r="BI23" s="628"/>
      <c r="BJ23" s="628"/>
      <c r="BK23" s="628"/>
      <c r="BL23" s="628"/>
      <c r="BM23" s="628"/>
      <c r="BN23" s="629"/>
      <c r="BO23" s="663" t="s">
        <v>122</v>
      </c>
      <c r="BP23" s="663"/>
      <c r="BQ23" s="663"/>
      <c r="BR23" s="663"/>
      <c r="BS23" s="664" t="s">
        <v>122</v>
      </c>
      <c r="BT23" s="664"/>
      <c r="BU23" s="664"/>
      <c r="BV23" s="664"/>
      <c r="BW23" s="664"/>
      <c r="BX23" s="664"/>
      <c r="BY23" s="664"/>
      <c r="BZ23" s="664"/>
      <c r="CA23" s="664"/>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15">
      <c r="B24" s="624" t="s">
        <v>278</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3" t="s">
        <v>122</v>
      </c>
      <c r="AA24" s="663"/>
      <c r="AB24" s="663"/>
      <c r="AC24" s="663"/>
      <c r="AD24" s="664" t="s">
        <v>122</v>
      </c>
      <c r="AE24" s="664"/>
      <c r="AF24" s="664"/>
      <c r="AG24" s="664"/>
      <c r="AH24" s="664"/>
      <c r="AI24" s="664"/>
      <c r="AJ24" s="664"/>
      <c r="AK24" s="664"/>
      <c r="AL24" s="630" t="s">
        <v>122</v>
      </c>
      <c r="AM24" s="631"/>
      <c r="AN24" s="631"/>
      <c r="AO24" s="665"/>
      <c r="AP24" s="624" t="s">
        <v>279</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280</v>
      </c>
      <c r="CE24" s="677"/>
      <c r="CF24" s="677"/>
      <c r="CG24" s="677"/>
      <c r="CH24" s="677"/>
      <c r="CI24" s="677"/>
      <c r="CJ24" s="677"/>
      <c r="CK24" s="677"/>
      <c r="CL24" s="677"/>
      <c r="CM24" s="677"/>
      <c r="CN24" s="677"/>
      <c r="CO24" s="677"/>
      <c r="CP24" s="677"/>
      <c r="CQ24" s="678"/>
      <c r="CR24" s="673">
        <v>2256948</v>
      </c>
      <c r="CS24" s="674"/>
      <c r="CT24" s="674"/>
      <c r="CU24" s="674"/>
      <c r="CV24" s="674"/>
      <c r="CW24" s="674"/>
      <c r="CX24" s="674"/>
      <c r="CY24" s="702"/>
      <c r="CZ24" s="703">
        <v>41.1</v>
      </c>
      <c r="DA24" s="686"/>
      <c r="DB24" s="686"/>
      <c r="DC24" s="705"/>
      <c r="DD24" s="701">
        <v>1825101</v>
      </c>
      <c r="DE24" s="674"/>
      <c r="DF24" s="674"/>
      <c r="DG24" s="674"/>
      <c r="DH24" s="674"/>
      <c r="DI24" s="674"/>
      <c r="DJ24" s="674"/>
      <c r="DK24" s="702"/>
      <c r="DL24" s="701">
        <v>1691019</v>
      </c>
      <c r="DM24" s="674"/>
      <c r="DN24" s="674"/>
      <c r="DO24" s="674"/>
      <c r="DP24" s="674"/>
      <c r="DQ24" s="674"/>
      <c r="DR24" s="674"/>
      <c r="DS24" s="674"/>
      <c r="DT24" s="674"/>
      <c r="DU24" s="674"/>
      <c r="DV24" s="702"/>
      <c r="DW24" s="703">
        <v>53.8</v>
      </c>
      <c r="DX24" s="686"/>
      <c r="DY24" s="686"/>
      <c r="DZ24" s="686"/>
      <c r="EA24" s="686"/>
      <c r="EB24" s="686"/>
      <c r="EC24" s="704"/>
    </row>
    <row r="25" spans="2:133" ht="11.25" customHeight="1" x14ac:dyDescent="0.15">
      <c r="B25" s="624" t="s">
        <v>281</v>
      </c>
      <c r="C25" s="625"/>
      <c r="D25" s="625"/>
      <c r="E25" s="625"/>
      <c r="F25" s="625"/>
      <c r="G25" s="625"/>
      <c r="H25" s="625"/>
      <c r="I25" s="625"/>
      <c r="J25" s="625"/>
      <c r="K25" s="625"/>
      <c r="L25" s="625"/>
      <c r="M25" s="625"/>
      <c r="N25" s="625"/>
      <c r="O25" s="625"/>
      <c r="P25" s="625"/>
      <c r="Q25" s="626"/>
      <c r="R25" s="627">
        <v>3290389</v>
      </c>
      <c r="S25" s="628"/>
      <c r="T25" s="628"/>
      <c r="U25" s="628"/>
      <c r="V25" s="628"/>
      <c r="W25" s="628"/>
      <c r="X25" s="628"/>
      <c r="Y25" s="629"/>
      <c r="Z25" s="663">
        <v>56.6</v>
      </c>
      <c r="AA25" s="663"/>
      <c r="AB25" s="663"/>
      <c r="AC25" s="663"/>
      <c r="AD25" s="664">
        <v>3120072</v>
      </c>
      <c r="AE25" s="664"/>
      <c r="AF25" s="664"/>
      <c r="AG25" s="664"/>
      <c r="AH25" s="664"/>
      <c r="AI25" s="664"/>
      <c r="AJ25" s="664"/>
      <c r="AK25" s="664"/>
      <c r="AL25" s="630">
        <v>99.6</v>
      </c>
      <c r="AM25" s="631"/>
      <c r="AN25" s="631"/>
      <c r="AO25" s="665"/>
      <c r="AP25" s="624" t="s">
        <v>282</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283</v>
      </c>
      <c r="CE25" s="625"/>
      <c r="CF25" s="625"/>
      <c r="CG25" s="625"/>
      <c r="CH25" s="625"/>
      <c r="CI25" s="625"/>
      <c r="CJ25" s="625"/>
      <c r="CK25" s="625"/>
      <c r="CL25" s="625"/>
      <c r="CM25" s="625"/>
      <c r="CN25" s="625"/>
      <c r="CO25" s="625"/>
      <c r="CP25" s="625"/>
      <c r="CQ25" s="626"/>
      <c r="CR25" s="627">
        <v>1062719</v>
      </c>
      <c r="CS25" s="636"/>
      <c r="CT25" s="636"/>
      <c r="CU25" s="636"/>
      <c r="CV25" s="636"/>
      <c r="CW25" s="636"/>
      <c r="CX25" s="636"/>
      <c r="CY25" s="637"/>
      <c r="CZ25" s="630">
        <v>19.3</v>
      </c>
      <c r="DA25" s="638"/>
      <c r="DB25" s="638"/>
      <c r="DC25" s="639"/>
      <c r="DD25" s="633">
        <v>934866</v>
      </c>
      <c r="DE25" s="636"/>
      <c r="DF25" s="636"/>
      <c r="DG25" s="636"/>
      <c r="DH25" s="636"/>
      <c r="DI25" s="636"/>
      <c r="DJ25" s="636"/>
      <c r="DK25" s="637"/>
      <c r="DL25" s="633">
        <v>923834</v>
      </c>
      <c r="DM25" s="636"/>
      <c r="DN25" s="636"/>
      <c r="DO25" s="636"/>
      <c r="DP25" s="636"/>
      <c r="DQ25" s="636"/>
      <c r="DR25" s="636"/>
      <c r="DS25" s="636"/>
      <c r="DT25" s="636"/>
      <c r="DU25" s="636"/>
      <c r="DV25" s="637"/>
      <c r="DW25" s="630">
        <v>29.4</v>
      </c>
      <c r="DX25" s="638"/>
      <c r="DY25" s="638"/>
      <c r="DZ25" s="638"/>
      <c r="EA25" s="638"/>
      <c r="EB25" s="638"/>
      <c r="EC25" s="652"/>
    </row>
    <row r="26" spans="2:133" ht="11.25" customHeight="1" x14ac:dyDescent="0.15">
      <c r="B26" s="624" t="s">
        <v>284</v>
      </c>
      <c r="C26" s="625"/>
      <c r="D26" s="625"/>
      <c r="E26" s="625"/>
      <c r="F26" s="625"/>
      <c r="G26" s="625"/>
      <c r="H26" s="625"/>
      <c r="I26" s="625"/>
      <c r="J26" s="625"/>
      <c r="K26" s="625"/>
      <c r="L26" s="625"/>
      <c r="M26" s="625"/>
      <c r="N26" s="625"/>
      <c r="O26" s="625"/>
      <c r="P26" s="625"/>
      <c r="Q26" s="626"/>
      <c r="R26" s="627" t="s">
        <v>122</v>
      </c>
      <c r="S26" s="628"/>
      <c r="T26" s="628"/>
      <c r="U26" s="628"/>
      <c r="V26" s="628"/>
      <c r="W26" s="628"/>
      <c r="X26" s="628"/>
      <c r="Y26" s="629"/>
      <c r="Z26" s="663" t="s">
        <v>122</v>
      </c>
      <c r="AA26" s="663"/>
      <c r="AB26" s="663"/>
      <c r="AC26" s="663"/>
      <c r="AD26" s="664" t="s">
        <v>122</v>
      </c>
      <c r="AE26" s="664"/>
      <c r="AF26" s="664"/>
      <c r="AG26" s="664"/>
      <c r="AH26" s="664"/>
      <c r="AI26" s="664"/>
      <c r="AJ26" s="664"/>
      <c r="AK26" s="664"/>
      <c r="AL26" s="630" t="s">
        <v>122</v>
      </c>
      <c r="AM26" s="631"/>
      <c r="AN26" s="631"/>
      <c r="AO26" s="665"/>
      <c r="AP26" s="624" t="s">
        <v>285</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286</v>
      </c>
      <c r="CE26" s="625"/>
      <c r="CF26" s="625"/>
      <c r="CG26" s="625"/>
      <c r="CH26" s="625"/>
      <c r="CI26" s="625"/>
      <c r="CJ26" s="625"/>
      <c r="CK26" s="625"/>
      <c r="CL26" s="625"/>
      <c r="CM26" s="625"/>
      <c r="CN26" s="625"/>
      <c r="CO26" s="625"/>
      <c r="CP26" s="625"/>
      <c r="CQ26" s="626"/>
      <c r="CR26" s="627">
        <v>492636</v>
      </c>
      <c r="CS26" s="628"/>
      <c r="CT26" s="628"/>
      <c r="CU26" s="628"/>
      <c r="CV26" s="628"/>
      <c r="CW26" s="628"/>
      <c r="CX26" s="628"/>
      <c r="CY26" s="629"/>
      <c r="CZ26" s="630">
        <v>9</v>
      </c>
      <c r="DA26" s="638"/>
      <c r="DB26" s="638"/>
      <c r="DC26" s="639"/>
      <c r="DD26" s="633">
        <v>442212</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15">
      <c r="B27" s="624" t="s">
        <v>287</v>
      </c>
      <c r="C27" s="625"/>
      <c r="D27" s="625"/>
      <c r="E27" s="625"/>
      <c r="F27" s="625"/>
      <c r="G27" s="625"/>
      <c r="H27" s="625"/>
      <c r="I27" s="625"/>
      <c r="J27" s="625"/>
      <c r="K27" s="625"/>
      <c r="L27" s="625"/>
      <c r="M27" s="625"/>
      <c r="N27" s="625"/>
      <c r="O27" s="625"/>
      <c r="P27" s="625"/>
      <c r="Q27" s="626"/>
      <c r="R27" s="627">
        <v>13185</v>
      </c>
      <c r="S27" s="628"/>
      <c r="T27" s="628"/>
      <c r="U27" s="628"/>
      <c r="V27" s="628"/>
      <c r="W27" s="628"/>
      <c r="X27" s="628"/>
      <c r="Y27" s="629"/>
      <c r="Z27" s="663">
        <v>0.2</v>
      </c>
      <c r="AA27" s="663"/>
      <c r="AB27" s="663"/>
      <c r="AC27" s="663"/>
      <c r="AD27" s="664" t="s">
        <v>122</v>
      </c>
      <c r="AE27" s="664"/>
      <c r="AF27" s="664"/>
      <c r="AG27" s="664"/>
      <c r="AH27" s="664"/>
      <c r="AI27" s="664"/>
      <c r="AJ27" s="664"/>
      <c r="AK27" s="664"/>
      <c r="AL27" s="630" t="s">
        <v>122</v>
      </c>
      <c r="AM27" s="631"/>
      <c r="AN27" s="631"/>
      <c r="AO27" s="665"/>
      <c r="AP27" s="624" t="s">
        <v>288</v>
      </c>
      <c r="AQ27" s="625"/>
      <c r="AR27" s="625"/>
      <c r="AS27" s="625"/>
      <c r="AT27" s="625"/>
      <c r="AU27" s="625"/>
      <c r="AV27" s="625"/>
      <c r="AW27" s="625"/>
      <c r="AX27" s="625"/>
      <c r="AY27" s="625"/>
      <c r="AZ27" s="625"/>
      <c r="BA27" s="625"/>
      <c r="BB27" s="625"/>
      <c r="BC27" s="625"/>
      <c r="BD27" s="625"/>
      <c r="BE27" s="625"/>
      <c r="BF27" s="626"/>
      <c r="BG27" s="627">
        <v>391378</v>
      </c>
      <c r="BH27" s="628"/>
      <c r="BI27" s="628"/>
      <c r="BJ27" s="628"/>
      <c r="BK27" s="628"/>
      <c r="BL27" s="628"/>
      <c r="BM27" s="628"/>
      <c r="BN27" s="629"/>
      <c r="BO27" s="663">
        <v>100</v>
      </c>
      <c r="BP27" s="663"/>
      <c r="BQ27" s="663"/>
      <c r="BR27" s="663"/>
      <c r="BS27" s="664" t="s">
        <v>122</v>
      </c>
      <c r="BT27" s="664"/>
      <c r="BU27" s="664"/>
      <c r="BV27" s="664"/>
      <c r="BW27" s="664"/>
      <c r="BX27" s="664"/>
      <c r="BY27" s="664"/>
      <c r="BZ27" s="664"/>
      <c r="CA27" s="664"/>
      <c r="CB27" s="695"/>
      <c r="CD27" s="624" t="s">
        <v>289</v>
      </c>
      <c r="CE27" s="625"/>
      <c r="CF27" s="625"/>
      <c r="CG27" s="625"/>
      <c r="CH27" s="625"/>
      <c r="CI27" s="625"/>
      <c r="CJ27" s="625"/>
      <c r="CK27" s="625"/>
      <c r="CL27" s="625"/>
      <c r="CM27" s="625"/>
      <c r="CN27" s="625"/>
      <c r="CO27" s="625"/>
      <c r="CP27" s="625"/>
      <c r="CQ27" s="626"/>
      <c r="CR27" s="627">
        <v>532871</v>
      </c>
      <c r="CS27" s="636"/>
      <c r="CT27" s="636"/>
      <c r="CU27" s="636"/>
      <c r="CV27" s="636"/>
      <c r="CW27" s="636"/>
      <c r="CX27" s="636"/>
      <c r="CY27" s="637"/>
      <c r="CZ27" s="630">
        <v>9.6999999999999993</v>
      </c>
      <c r="DA27" s="638"/>
      <c r="DB27" s="638"/>
      <c r="DC27" s="639"/>
      <c r="DD27" s="633">
        <v>232413</v>
      </c>
      <c r="DE27" s="636"/>
      <c r="DF27" s="636"/>
      <c r="DG27" s="636"/>
      <c r="DH27" s="636"/>
      <c r="DI27" s="636"/>
      <c r="DJ27" s="636"/>
      <c r="DK27" s="637"/>
      <c r="DL27" s="633">
        <v>109363</v>
      </c>
      <c r="DM27" s="636"/>
      <c r="DN27" s="636"/>
      <c r="DO27" s="636"/>
      <c r="DP27" s="636"/>
      <c r="DQ27" s="636"/>
      <c r="DR27" s="636"/>
      <c r="DS27" s="636"/>
      <c r="DT27" s="636"/>
      <c r="DU27" s="636"/>
      <c r="DV27" s="637"/>
      <c r="DW27" s="630">
        <v>3.5</v>
      </c>
      <c r="DX27" s="638"/>
      <c r="DY27" s="638"/>
      <c r="DZ27" s="638"/>
      <c r="EA27" s="638"/>
      <c r="EB27" s="638"/>
      <c r="EC27" s="652"/>
    </row>
    <row r="28" spans="2:133" ht="11.25" customHeight="1" x14ac:dyDescent="0.15">
      <c r="B28" s="624" t="s">
        <v>290</v>
      </c>
      <c r="C28" s="625"/>
      <c r="D28" s="625"/>
      <c r="E28" s="625"/>
      <c r="F28" s="625"/>
      <c r="G28" s="625"/>
      <c r="H28" s="625"/>
      <c r="I28" s="625"/>
      <c r="J28" s="625"/>
      <c r="K28" s="625"/>
      <c r="L28" s="625"/>
      <c r="M28" s="625"/>
      <c r="N28" s="625"/>
      <c r="O28" s="625"/>
      <c r="P28" s="625"/>
      <c r="Q28" s="626"/>
      <c r="R28" s="627">
        <v>71929</v>
      </c>
      <c r="S28" s="628"/>
      <c r="T28" s="628"/>
      <c r="U28" s="628"/>
      <c r="V28" s="628"/>
      <c r="W28" s="628"/>
      <c r="X28" s="628"/>
      <c r="Y28" s="629"/>
      <c r="Z28" s="663">
        <v>1.2</v>
      </c>
      <c r="AA28" s="663"/>
      <c r="AB28" s="663"/>
      <c r="AC28" s="663"/>
      <c r="AD28" s="664">
        <v>8780</v>
      </c>
      <c r="AE28" s="664"/>
      <c r="AF28" s="664"/>
      <c r="AG28" s="664"/>
      <c r="AH28" s="664"/>
      <c r="AI28" s="664"/>
      <c r="AJ28" s="664"/>
      <c r="AK28" s="664"/>
      <c r="AL28" s="630">
        <v>0.3</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291</v>
      </c>
      <c r="CE28" s="625"/>
      <c r="CF28" s="625"/>
      <c r="CG28" s="625"/>
      <c r="CH28" s="625"/>
      <c r="CI28" s="625"/>
      <c r="CJ28" s="625"/>
      <c r="CK28" s="625"/>
      <c r="CL28" s="625"/>
      <c r="CM28" s="625"/>
      <c r="CN28" s="625"/>
      <c r="CO28" s="625"/>
      <c r="CP28" s="625"/>
      <c r="CQ28" s="626"/>
      <c r="CR28" s="627">
        <v>661358</v>
      </c>
      <c r="CS28" s="628"/>
      <c r="CT28" s="628"/>
      <c r="CU28" s="628"/>
      <c r="CV28" s="628"/>
      <c r="CW28" s="628"/>
      <c r="CX28" s="628"/>
      <c r="CY28" s="629"/>
      <c r="CZ28" s="630">
        <v>12</v>
      </c>
      <c r="DA28" s="638"/>
      <c r="DB28" s="638"/>
      <c r="DC28" s="639"/>
      <c r="DD28" s="633">
        <v>657822</v>
      </c>
      <c r="DE28" s="628"/>
      <c r="DF28" s="628"/>
      <c r="DG28" s="628"/>
      <c r="DH28" s="628"/>
      <c r="DI28" s="628"/>
      <c r="DJ28" s="628"/>
      <c r="DK28" s="629"/>
      <c r="DL28" s="633">
        <v>657822</v>
      </c>
      <c r="DM28" s="628"/>
      <c r="DN28" s="628"/>
      <c r="DO28" s="628"/>
      <c r="DP28" s="628"/>
      <c r="DQ28" s="628"/>
      <c r="DR28" s="628"/>
      <c r="DS28" s="628"/>
      <c r="DT28" s="628"/>
      <c r="DU28" s="628"/>
      <c r="DV28" s="629"/>
      <c r="DW28" s="630">
        <v>20.9</v>
      </c>
      <c r="DX28" s="638"/>
      <c r="DY28" s="638"/>
      <c r="DZ28" s="638"/>
      <c r="EA28" s="638"/>
      <c r="EB28" s="638"/>
      <c r="EC28" s="652"/>
    </row>
    <row r="29" spans="2:133" ht="11.25" customHeight="1" x14ac:dyDescent="0.15">
      <c r="B29" s="624" t="s">
        <v>292</v>
      </c>
      <c r="C29" s="625"/>
      <c r="D29" s="625"/>
      <c r="E29" s="625"/>
      <c r="F29" s="625"/>
      <c r="G29" s="625"/>
      <c r="H29" s="625"/>
      <c r="I29" s="625"/>
      <c r="J29" s="625"/>
      <c r="K29" s="625"/>
      <c r="L29" s="625"/>
      <c r="M29" s="625"/>
      <c r="N29" s="625"/>
      <c r="O29" s="625"/>
      <c r="P29" s="625"/>
      <c r="Q29" s="626"/>
      <c r="R29" s="627">
        <v>10510</v>
      </c>
      <c r="S29" s="628"/>
      <c r="T29" s="628"/>
      <c r="U29" s="628"/>
      <c r="V29" s="628"/>
      <c r="W29" s="628"/>
      <c r="X29" s="628"/>
      <c r="Y29" s="629"/>
      <c r="Z29" s="663">
        <v>0.2</v>
      </c>
      <c r="AA29" s="663"/>
      <c r="AB29" s="663"/>
      <c r="AC29" s="663"/>
      <c r="AD29" s="664" t="s">
        <v>122</v>
      </c>
      <c r="AE29" s="664"/>
      <c r="AF29" s="664"/>
      <c r="AG29" s="664"/>
      <c r="AH29" s="664"/>
      <c r="AI29" s="664"/>
      <c r="AJ29" s="664"/>
      <c r="AK29" s="664"/>
      <c r="AL29" s="630" t="s">
        <v>122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293</v>
      </c>
      <c r="CE29" s="641"/>
      <c r="CF29" s="624" t="s">
        <v>66</v>
      </c>
      <c r="CG29" s="625"/>
      <c r="CH29" s="625"/>
      <c r="CI29" s="625"/>
      <c r="CJ29" s="625"/>
      <c r="CK29" s="625"/>
      <c r="CL29" s="625"/>
      <c r="CM29" s="625"/>
      <c r="CN29" s="625"/>
      <c r="CO29" s="625"/>
      <c r="CP29" s="625"/>
      <c r="CQ29" s="626"/>
      <c r="CR29" s="627">
        <v>661303</v>
      </c>
      <c r="CS29" s="636"/>
      <c r="CT29" s="636"/>
      <c r="CU29" s="636"/>
      <c r="CV29" s="636"/>
      <c r="CW29" s="636"/>
      <c r="CX29" s="636"/>
      <c r="CY29" s="637"/>
      <c r="CZ29" s="630">
        <v>12</v>
      </c>
      <c r="DA29" s="638"/>
      <c r="DB29" s="638"/>
      <c r="DC29" s="639"/>
      <c r="DD29" s="633">
        <v>657767</v>
      </c>
      <c r="DE29" s="636"/>
      <c r="DF29" s="636"/>
      <c r="DG29" s="636"/>
      <c r="DH29" s="636"/>
      <c r="DI29" s="636"/>
      <c r="DJ29" s="636"/>
      <c r="DK29" s="637"/>
      <c r="DL29" s="633">
        <v>657767</v>
      </c>
      <c r="DM29" s="636"/>
      <c r="DN29" s="636"/>
      <c r="DO29" s="636"/>
      <c r="DP29" s="636"/>
      <c r="DQ29" s="636"/>
      <c r="DR29" s="636"/>
      <c r="DS29" s="636"/>
      <c r="DT29" s="636"/>
      <c r="DU29" s="636"/>
      <c r="DV29" s="637"/>
      <c r="DW29" s="630">
        <v>20.9</v>
      </c>
      <c r="DX29" s="638"/>
      <c r="DY29" s="638"/>
      <c r="DZ29" s="638"/>
      <c r="EA29" s="638"/>
      <c r="EB29" s="638"/>
      <c r="EC29" s="652"/>
    </row>
    <row r="30" spans="2:133" ht="11.25" customHeight="1" x14ac:dyDescent="0.15">
      <c r="B30" s="624" t="s">
        <v>294</v>
      </c>
      <c r="C30" s="625"/>
      <c r="D30" s="625"/>
      <c r="E30" s="625"/>
      <c r="F30" s="625"/>
      <c r="G30" s="625"/>
      <c r="H30" s="625"/>
      <c r="I30" s="625"/>
      <c r="J30" s="625"/>
      <c r="K30" s="625"/>
      <c r="L30" s="625"/>
      <c r="M30" s="625"/>
      <c r="N30" s="625"/>
      <c r="O30" s="625"/>
      <c r="P30" s="625"/>
      <c r="Q30" s="626"/>
      <c r="R30" s="627">
        <v>654497</v>
      </c>
      <c r="S30" s="628"/>
      <c r="T30" s="628"/>
      <c r="U30" s="628"/>
      <c r="V30" s="628"/>
      <c r="W30" s="628"/>
      <c r="X30" s="628"/>
      <c r="Y30" s="629"/>
      <c r="Z30" s="663">
        <v>11.3</v>
      </c>
      <c r="AA30" s="663"/>
      <c r="AB30" s="663"/>
      <c r="AC30" s="663"/>
      <c r="AD30" s="664" t="s">
        <v>122</v>
      </c>
      <c r="AE30" s="664"/>
      <c r="AF30" s="664"/>
      <c r="AG30" s="664"/>
      <c r="AH30" s="664"/>
      <c r="AI30" s="664"/>
      <c r="AJ30" s="664"/>
      <c r="AK30" s="664"/>
      <c r="AL30" s="630" t="s">
        <v>122</v>
      </c>
      <c r="AM30" s="631"/>
      <c r="AN30" s="631"/>
      <c r="AO30" s="665"/>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24" t="s">
        <v>297</v>
      </c>
      <c r="CG30" s="625"/>
      <c r="CH30" s="625"/>
      <c r="CI30" s="625"/>
      <c r="CJ30" s="625"/>
      <c r="CK30" s="625"/>
      <c r="CL30" s="625"/>
      <c r="CM30" s="625"/>
      <c r="CN30" s="625"/>
      <c r="CO30" s="625"/>
      <c r="CP30" s="625"/>
      <c r="CQ30" s="626"/>
      <c r="CR30" s="627">
        <v>634102</v>
      </c>
      <c r="CS30" s="628"/>
      <c r="CT30" s="628"/>
      <c r="CU30" s="628"/>
      <c r="CV30" s="628"/>
      <c r="CW30" s="628"/>
      <c r="CX30" s="628"/>
      <c r="CY30" s="629"/>
      <c r="CZ30" s="630">
        <v>11.5</v>
      </c>
      <c r="DA30" s="638"/>
      <c r="DB30" s="638"/>
      <c r="DC30" s="639"/>
      <c r="DD30" s="633">
        <v>630566</v>
      </c>
      <c r="DE30" s="628"/>
      <c r="DF30" s="628"/>
      <c r="DG30" s="628"/>
      <c r="DH30" s="628"/>
      <c r="DI30" s="628"/>
      <c r="DJ30" s="628"/>
      <c r="DK30" s="629"/>
      <c r="DL30" s="633">
        <v>630566</v>
      </c>
      <c r="DM30" s="628"/>
      <c r="DN30" s="628"/>
      <c r="DO30" s="628"/>
      <c r="DP30" s="628"/>
      <c r="DQ30" s="628"/>
      <c r="DR30" s="628"/>
      <c r="DS30" s="628"/>
      <c r="DT30" s="628"/>
      <c r="DU30" s="628"/>
      <c r="DV30" s="629"/>
      <c r="DW30" s="630">
        <v>20.100000000000001</v>
      </c>
      <c r="DX30" s="638"/>
      <c r="DY30" s="638"/>
      <c r="DZ30" s="638"/>
      <c r="EA30" s="638"/>
      <c r="EB30" s="638"/>
      <c r="EC30" s="652"/>
    </row>
    <row r="31" spans="2:133" ht="11.25" customHeight="1" x14ac:dyDescent="0.15">
      <c r="B31" s="696" t="s">
        <v>298</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299</v>
      </c>
      <c r="AQ31" s="689"/>
      <c r="AR31" s="689"/>
      <c r="AS31" s="689"/>
      <c r="AT31" s="690" t="s">
        <v>300</v>
      </c>
      <c r="AU31" s="218"/>
      <c r="AV31" s="218"/>
      <c r="AW31" s="218"/>
      <c r="AX31" s="676" t="s">
        <v>178</v>
      </c>
      <c r="AY31" s="677"/>
      <c r="AZ31" s="677"/>
      <c r="BA31" s="677"/>
      <c r="BB31" s="677"/>
      <c r="BC31" s="677"/>
      <c r="BD31" s="677"/>
      <c r="BE31" s="677"/>
      <c r="BF31" s="678"/>
      <c r="BG31" s="684">
        <v>99.4</v>
      </c>
      <c r="BH31" s="685"/>
      <c r="BI31" s="685"/>
      <c r="BJ31" s="685"/>
      <c r="BK31" s="685"/>
      <c r="BL31" s="685"/>
      <c r="BM31" s="686">
        <v>97.5</v>
      </c>
      <c r="BN31" s="685"/>
      <c r="BO31" s="685"/>
      <c r="BP31" s="685"/>
      <c r="BQ31" s="687"/>
      <c r="BR31" s="684">
        <v>99.5</v>
      </c>
      <c r="BS31" s="685"/>
      <c r="BT31" s="685"/>
      <c r="BU31" s="685"/>
      <c r="BV31" s="685"/>
      <c r="BW31" s="685"/>
      <c r="BX31" s="686">
        <v>97.7</v>
      </c>
      <c r="BY31" s="685"/>
      <c r="BZ31" s="685"/>
      <c r="CA31" s="685"/>
      <c r="CB31" s="687"/>
      <c r="CD31" s="642"/>
      <c r="CE31" s="643"/>
      <c r="CF31" s="624" t="s">
        <v>301</v>
      </c>
      <c r="CG31" s="625"/>
      <c r="CH31" s="625"/>
      <c r="CI31" s="625"/>
      <c r="CJ31" s="625"/>
      <c r="CK31" s="625"/>
      <c r="CL31" s="625"/>
      <c r="CM31" s="625"/>
      <c r="CN31" s="625"/>
      <c r="CO31" s="625"/>
      <c r="CP31" s="625"/>
      <c r="CQ31" s="626"/>
      <c r="CR31" s="627">
        <v>27201</v>
      </c>
      <c r="CS31" s="636"/>
      <c r="CT31" s="636"/>
      <c r="CU31" s="636"/>
      <c r="CV31" s="636"/>
      <c r="CW31" s="636"/>
      <c r="CX31" s="636"/>
      <c r="CY31" s="637"/>
      <c r="CZ31" s="630">
        <v>0.5</v>
      </c>
      <c r="DA31" s="638"/>
      <c r="DB31" s="638"/>
      <c r="DC31" s="639"/>
      <c r="DD31" s="633">
        <v>27201</v>
      </c>
      <c r="DE31" s="636"/>
      <c r="DF31" s="636"/>
      <c r="DG31" s="636"/>
      <c r="DH31" s="636"/>
      <c r="DI31" s="636"/>
      <c r="DJ31" s="636"/>
      <c r="DK31" s="637"/>
      <c r="DL31" s="633">
        <v>27201</v>
      </c>
      <c r="DM31" s="636"/>
      <c r="DN31" s="636"/>
      <c r="DO31" s="636"/>
      <c r="DP31" s="636"/>
      <c r="DQ31" s="636"/>
      <c r="DR31" s="636"/>
      <c r="DS31" s="636"/>
      <c r="DT31" s="636"/>
      <c r="DU31" s="636"/>
      <c r="DV31" s="637"/>
      <c r="DW31" s="630">
        <v>0.9</v>
      </c>
      <c r="DX31" s="638"/>
      <c r="DY31" s="638"/>
      <c r="DZ31" s="638"/>
      <c r="EA31" s="638"/>
      <c r="EB31" s="638"/>
      <c r="EC31" s="652"/>
    </row>
    <row r="32" spans="2:133" ht="11.25" customHeight="1" x14ac:dyDescent="0.15">
      <c r="B32" s="624" t="s">
        <v>302</v>
      </c>
      <c r="C32" s="625"/>
      <c r="D32" s="625"/>
      <c r="E32" s="625"/>
      <c r="F32" s="625"/>
      <c r="G32" s="625"/>
      <c r="H32" s="625"/>
      <c r="I32" s="625"/>
      <c r="J32" s="625"/>
      <c r="K32" s="625"/>
      <c r="L32" s="625"/>
      <c r="M32" s="625"/>
      <c r="N32" s="625"/>
      <c r="O32" s="625"/>
      <c r="P32" s="625"/>
      <c r="Q32" s="626"/>
      <c r="R32" s="627">
        <v>357197</v>
      </c>
      <c r="S32" s="628"/>
      <c r="T32" s="628"/>
      <c r="U32" s="628"/>
      <c r="V32" s="628"/>
      <c r="W32" s="628"/>
      <c r="X32" s="628"/>
      <c r="Y32" s="629"/>
      <c r="Z32" s="663">
        <v>6.1</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14" t="s">
        <v>303</v>
      </c>
      <c r="AX32" s="624" t="s">
        <v>304</v>
      </c>
      <c r="AY32" s="625"/>
      <c r="AZ32" s="625"/>
      <c r="BA32" s="625"/>
      <c r="BB32" s="625"/>
      <c r="BC32" s="625"/>
      <c r="BD32" s="625"/>
      <c r="BE32" s="625"/>
      <c r="BF32" s="626"/>
      <c r="BG32" s="683">
        <v>99.1</v>
      </c>
      <c r="BH32" s="636"/>
      <c r="BI32" s="636"/>
      <c r="BJ32" s="636"/>
      <c r="BK32" s="636"/>
      <c r="BL32" s="636"/>
      <c r="BM32" s="631">
        <v>97.1</v>
      </c>
      <c r="BN32" s="636"/>
      <c r="BO32" s="636"/>
      <c r="BP32" s="636"/>
      <c r="BQ32" s="661"/>
      <c r="BR32" s="683">
        <v>99.1</v>
      </c>
      <c r="BS32" s="636"/>
      <c r="BT32" s="636"/>
      <c r="BU32" s="636"/>
      <c r="BV32" s="636"/>
      <c r="BW32" s="636"/>
      <c r="BX32" s="631">
        <v>97.7</v>
      </c>
      <c r="BY32" s="636"/>
      <c r="BZ32" s="636"/>
      <c r="CA32" s="636"/>
      <c r="CB32" s="661"/>
      <c r="CD32" s="644"/>
      <c r="CE32" s="645"/>
      <c r="CF32" s="624" t="s">
        <v>305</v>
      </c>
      <c r="CG32" s="625"/>
      <c r="CH32" s="625"/>
      <c r="CI32" s="625"/>
      <c r="CJ32" s="625"/>
      <c r="CK32" s="625"/>
      <c r="CL32" s="625"/>
      <c r="CM32" s="625"/>
      <c r="CN32" s="625"/>
      <c r="CO32" s="625"/>
      <c r="CP32" s="625"/>
      <c r="CQ32" s="626"/>
      <c r="CR32" s="627">
        <v>55</v>
      </c>
      <c r="CS32" s="628"/>
      <c r="CT32" s="628"/>
      <c r="CU32" s="628"/>
      <c r="CV32" s="628"/>
      <c r="CW32" s="628"/>
      <c r="CX32" s="628"/>
      <c r="CY32" s="629"/>
      <c r="CZ32" s="630">
        <v>0</v>
      </c>
      <c r="DA32" s="638"/>
      <c r="DB32" s="638"/>
      <c r="DC32" s="639"/>
      <c r="DD32" s="633">
        <v>55</v>
      </c>
      <c r="DE32" s="628"/>
      <c r="DF32" s="628"/>
      <c r="DG32" s="628"/>
      <c r="DH32" s="628"/>
      <c r="DI32" s="628"/>
      <c r="DJ32" s="628"/>
      <c r="DK32" s="629"/>
      <c r="DL32" s="633">
        <v>55</v>
      </c>
      <c r="DM32" s="628"/>
      <c r="DN32" s="628"/>
      <c r="DO32" s="628"/>
      <c r="DP32" s="628"/>
      <c r="DQ32" s="628"/>
      <c r="DR32" s="628"/>
      <c r="DS32" s="628"/>
      <c r="DT32" s="628"/>
      <c r="DU32" s="628"/>
      <c r="DV32" s="629"/>
      <c r="DW32" s="630">
        <v>0</v>
      </c>
      <c r="DX32" s="638"/>
      <c r="DY32" s="638"/>
      <c r="DZ32" s="638"/>
      <c r="EA32" s="638"/>
      <c r="EB32" s="638"/>
      <c r="EC32" s="652"/>
    </row>
    <row r="33" spans="2:133" ht="11.25" customHeight="1" x14ac:dyDescent="0.15">
      <c r="B33" s="624" t="s">
        <v>306</v>
      </c>
      <c r="C33" s="625"/>
      <c r="D33" s="625"/>
      <c r="E33" s="625"/>
      <c r="F33" s="625"/>
      <c r="G33" s="625"/>
      <c r="H33" s="625"/>
      <c r="I33" s="625"/>
      <c r="J33" s="625"/>
      <c r="K33" s="625"/>
      <c r="L33" s="625"/>
      <c r="M33" s="625"/>
      <c r="N33" s="625"/>
      <c r="O33" s="625"/>
      <c r="P33" s="625"/>
      <c r="Q33" s="626"/>
      <c r="R33" s="627">
        <v>23891</v>
      </c>
      <c r="S33" s="628"/>
      <c r="T33" s="628"/>
      <c r="U33" s="628"/>
      <c r="V33" s="628"/>
      <c r="W33" s="628"/>
      <c r="X33" s="628"/>
      <c r="Y33" s="629"/>
      <c r="Z33" s="663">
        <v>0.4</v>
      </c>
      <c r="AA33" s="663"/>
      <c r="AB33" s="663"/>
      <c r="AC33" s="663"/>
      <c r="AD33" s="664">
        <v>2517</v>
      </c>
      <c r="AE33" s="664"/>
      <c r="AF33" s="664"/>
      <c r="AG33" s="664"/>
      <c r="AH33" s="664"/>
      <c r="AI33" s="664"/>
      <c r="AJ33" s="664"/>
      <c r="AK33" s="664"/>
      <c r="AL33" s="630">
        <v>0.1</v>
      </c>
      <c r="AM33" s="631"/>
      <c r="AN33" s="631"/>
      <c r="AO33" s="665"/>
      <c r="AP33" s="668"/>
      <c r="AQ33" s="669"/>
      <c r="AR33" s="669"/>
      <c r="AS33" s="669"/>
      <c r="AT33" s="692"/>
      <c r="AU33" s="219"/>
      <c r="AV33" s="219"/>
      <c r="AW33" s="219"/>
      <c r="AX33" s="608" t="s">
        <v>307</v>
      </c>
      <c r="AY33" s="609"/>
      <c r="AZ33" s="609"/>
      <c r="BA33" s="609"/>
      <c r="BB33" s="609"/>
      <c r="BC33" s="609"/>
      <c r="BD33" s="609"/>
      <c r="BE33" s="609"/>
      <c r="BF33" s="610"/>
      <c r="BG33" s="682">
        <v>99.5</v>
      </c>
      <c r="BH33" s="612"/>
      <c r="BI33" s="612"/>
      <c r="BJ33" s="612"/>
      <c r="BK33" s="612"/>
      <c r="BL33" s="612"/>
      <c r="BM33" s="656">
        <v>96.8</v>
      </c>
      <c r="BN33" s="612"/>
      <c r="BO33" s="612"/>
      <c r="BP33" s="612"/>
      <c r="BQ33" s="650"/>
      <c r="BR33" s="682">
        <v>99.7</v>
      </c>
      <c r="BS33" s="612"/>
      <c r="BT33" s="612"/>
      <c r="BU33" s="612"/>
      <c r="BV33" s="612"/>
      <c r="BW33" s="612"/>
      <c r="BX33" s="656">
        <v>96.8</v>
      </c>
      <c r="BY33" s="612"/>
      <c r="BZ33" s="612"/>
      <c r="CA33" s="612"/>
      <c r="CB33" s="650"/>
      <c r="CD33" s="624" t="s">
        <v>308</v>
      </c>
      <c r="CE33" s="625"/>
      <c r="CF33" s="625"/>
      <c r="CG33" s="625"/>
      <c r="CH33" s="625"/>
      <c r="CI33" s="625"/>
      <c r="CJ33" s="625"/>
      <c r="CK33" s="625"/>
      <c r="CL33" s="625"/>
      <c r="CM33" s="625"/>
      <c r="CN33" s="625"/>
      <c r="CO33" s="625"/>
      <c r="CP33" s="625"/>
      <c r="CQ33" s="626"/>
      <c r="CR33" s="627">
        <v>2468726</v>
      </c>
      <c r="CS33" s="636"/>
      <c r="CT33" s="636"/>
      <c r="CU33" s="636"/>
      <c r="CV33" s="636"/>
      <c r="CW33" s="636"/>
      <c r="CX33" s="636"/>
      <c r="CY33" s="637"/>
      <c r="CZ33" s="630">
        <v>44.9</v>
      </c>
      <c r="DA33" s="638"/>
      <c r="DB33" s="638"/>
      <c r="DC33" s="639"/>
      <c r="DD33" s="633">
        <v>1693024</v>
      </c>
      <c r="DE33" s="636"/>
      <c r="DF33" s="636"/>
      <c r="DG33" s="636"/>
      <c r="DH33" s="636"/>
      <c r="DI33" s="636"/>
      <c r="DJ33" s="636"/>
      <c r="DK33" s="637"/>
      <c r="DL33" s="633">
        <v>1120739</v>
      </c>
      <c r="DM33" s="636"/>
      <c r="DN33" s="636"/>
      <c r="DO33" s="636"/>
      <c r="DP33" s="636"/>
      <c r="DQ33" s="636"/>
      <c r="DR33" s="636"/>
      <c r="DS33" s="636"/>
      <c r="DT33" s="636"/>
      <c r="DU33" s="636"/>
      <c r="DV33" s="637"/>
      <c r="DW33" s="630">
        <v>35.6</v>
      </c>
      <c r="DX33" s="638"/>
      <c r="DY33" s="638"/>
      <c r="DZ33" s="638"/>
      <c r="EA33" s="638"/>
      <c r="EB33" s="638"/>
      <c r="EC33" s="652"/>
    </row>
    <row r="34" spans="2:133" ht="11.25" customHeight="1" x14ac:dyDescent="0.15">
      <c r="B34" s="624" t="s">
        <v>309</v>
      </c>
      <c r="C34" s="625"/>
      <c r="D34" s="625"/>
      <c r="E34" s="625"/>
      <c r="F34" s="625"/>
      <c r="G34" s="625"/>
      <c r="H34" s="625"/>
      <c r="I34" s="625"/>
      <c r="J34" s="625"/>
      <c r="K34" s="625"/>
      <c r="L34" s="625"/>
      <c r="M34" s="625"/>
      <c r="N34" s="625"/>
      <c r="O34" s="625"/>
      <c r="P34" s="625"/>
      <c r="Q34" s="626"/>
      <c r="R34" s="627">
        <v>87224</v>
      </c>
      <c r="S34" s="628"/>
      <c r="T34" s="628"/>
      <c r="U34" s="628"/>
      <c r="V34" s="628"/>
      <c r="W34" s="628"/>
      <c r="X34" s="628"/>
      <c r="Y34" s="629"/>
      <c r="Z34" s="663">
        <v>1.5</v>
      </c>
      <c r="AA34" s="663"/>
      <c r="AB34" s="663"/>
      <c r="AC34" s="663"/>
      <c r="AD34" s="664" t="s">
        <v>122</v>
      </c>
      <c r="AE34" s="664"/>
      <c r="AF34" s="664"/>
      <c r="AG34" s="664"/>
      <c r="AH34" s="664"/>
      <c r="AI34" s="664"/>
      <c r="AJ34" s="664"/>
      <c r="AK34" s="664"/>
      <c r="AL34" s="630" t="s">
        <v>122</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310</v>
      </c>
      <c r="CE34" s="625"/>
      <c r="CF34" s="625"/>
      <c r="CG34" s="625"/>
      <c r="CH34" s="625"/>
      <c r="CI34" s="625"/>
      <c r="CJ34" s="625"/>
      <c r="CK34" s="625"/>
      <c r="CL34" s="625"/>
      <c r="CM34" s="625"/>
      <c r="CN34" s="625"/>
      <c r="CO34" s="625"/>
      <c r="CP34" s="625"/>
      <c r="CQ34" s="626"/>
      <c r="CR34" s="627">
        <v>840141</v>
      </c>
      <c r="CS34" s="628"/>
      <c r="CT34" s="628"/>
      <c r="CU34" s="628"/>
      <c r="CV34" s="628"/>
      <c r="CW34" s="628"/>
      <c r="CX34" s="628"/>
      <c r="CY34" s="629"/>
      <c r="CZ34" s="630">
        <v>15.3</v>
      </c>
      <c r="DA34" s="638"/>
      <c r="DB34" s="638"/>
      <c r="DC34" s="639"/>
      <c r="DD34" s="633">
        <v>534820</v>
      </c>
      <c r="DE34" s="628"/>
      <c r="DF34" s="628"/>
      <c r="DG34" s="628"/>
      <c r="DH34" s="628"/>
      <c r="DI34" s="628"/>
      <c r="DJ34" s="628"/>
      <c r="DK34" s="629"/>
      <c r="DL34" s="633">
        <v>468448</v>
      </c>
      <c r="DM34" s="628"/>
      <c r="DN34" s="628"/>
      <c r="DO34" s="628"/>
      <c r="DP34" s="628"/>
      <c r="DQ34" s="628"/>
      <c r="DR34" s="628"/>
      <c r="DS34" s="628"/>
      <c r="DT34" s="628"/>
      <c r="DU34" s="628"/>
      <c r="DV34" s="629"/>
      <c r="DW34" s="630">
        <v>14.9</v>
      </c>
      <c r="DX34" s="638"/>
      <c r="DY34" s="638"/>
      <c r="DZ34" s="638"/>
      <c r="EA34" s="638"/>
      <c r="EB34" s="638"/>
      <c r="EC34" s="652"/>
    </row>
    <row r="35" spans="2:133" ht="11.25" customHeight="1" x14ac:dyDescent="0.15">
      <c r="B35" s="624" t="s">
        <v>311</v>
      </c>
      <c r="C35" s="625"/>
      <c r="D35" s="625"/>
      <c r="E35" s="625"/>
      <c r="F35" s="625"/>
      <c r="G35" s="625"/>
      <c r="H35" s="625"/>
      <c r="I35" s="625"/>
      <c r="J35" s="625"/>
      <c r="K35" s="625"/>
      <c r="L35" s="625"/>
      <c r="M35" s="625"/>
      <c r="N35" s="625"/>
      <c r="O35" s="625"/>
      <c r="P35" s="625"/>
      <c r="Q35" s="626"/>
      <c r="R35" s="627">
        <v>472397</v>
      </c>
      <c r="S35" s="628"/>
      <c r="T35" s="628"/>
      <c r="U35" s="628"/>
      <c r="V35" s="628"/>
      <c r="W35" s="628"/>
      <c r="X35" s="628"/>
      <c r="Y35" s="629"/>
      <c r="Z35" s="663">
        <v>8.1</v>
      </c>
      <c r="AA35" s="663"/>
      <c r="AB35" s="663"/>
      <c r="AC35" s="663"/>
      <c r="AD35" s="664" t="s">
        <v>122</v>
      </c>
      <c r="AE35" s="664"/>
      <c r="AF35" s="664"/>
      <c r="AG35" s="664"/>
      <c r="AH35" s="664"/>
      <c r="AI35" s="664"/>
      <c r="AJ35" s="664"/>
      <c r="AK35" s="664"/>
      <c r="AL35" s="630" t="s">
        <v>122</v>
      </c>
      <c r="AM35" s="631"/>
      <c r="AN35" s="631"/>
      <c r="AO35" s="665"/>
      <c r="AP35" s="222"/>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314</v>
      </c>
      <c r="CE35" s="625"/>
      <c r="CF35" s="625"/>
      <c r="CG35" s="625"/>
      <c r="CH35" s="625"/>
      <c r="CI35" s="625"/>
      <c r="CJ35" s="625"/>
      <c r="CK35" s="625"/>
      <c r="CL35" s="625"/>
      <c r="CM35" s="625"/>
      <c r="CN35" s="625"/>
      <c r="CO35" s="625"/>
      <c r="CP35" s="625"/>
      <c r="CQ35" s="626"/>
      <c r="CR35" s="627">
        <v>21076</v>
      </c>
      <c r="CS35" s="636"/>
      <c r="CT35" s="636"/>
      <c r="CU35" s="636"/>
      <c r="CV35" s="636"/>
      <c r="CW35" s="636"/>
      <c r="CX35" s="636"/>
      <c r="CY35" s="637"/>
      <c r="CZ35" s="630">
        <v>0.4</v>
      </c>
      <c r="DA35" s="638"/>
      <c r="DB35" s="638"/>
      <c r="DC35" s="639"/>
      <c r="DD35" s="633">
        <v>17361</v>
      </c>
      <c r="DE35" s="636"/>
      <c r="DF35" s="636"/>
      <c r="DG35" s="636"/>
      <c r="DH35" s="636"/>
      <c r="DI35" s="636"/>
      <c r="DJ35" s="636"/>
      <c r="DK35" s="637"/>
      <c r="DL35" s="633">
        <v>17361</v>
      </c>
      <c r="DM35" s="636"/>
      <c r="DN35" s="636"/>
      <c r="DO35" s="636"/>
      <c r="DP35" s="636"/>
      <c r="DQ35" s="636"/>
      <c r="DR35" s="636"/>
      <c r="DS35" s="636"/>
      <c r="DT35" s="636"/>
      <c r="DU35" s="636"/>
      <c r="DV35" s="637"/>
      <c r="DW35" s="630">
        <v>0.6</v>
      </c>
      <c r="DX35" s="638"/>
      <c r="DY35" s="638"/>
      <c r="DZ35" s="638"/>
      <c r="EA35" s="638"/>
      <c r="EB35" s="638"/>
      <c r="EC35" s="652"/>
    </row>
    <row r="36" spans="2:133" ht="11.25" customHeight="1" x14ac:dyDescent="0.15">
      <c r="B36" s="624" t="s">
        <v>315</v>
      </c>
      <c r="C36" s="625"/>
      <c r="D36" s="625"/>
      <c r="E36" s="625"/>
      <c r="F36" s="625"/>
      <c r="G36" s="625"/>
      <c r="H36" s="625"/>
      <c r="I36" s="625"/>
      <c r="J36" s="625"/>
      <c r="K36" s="625"/>
      <c r="L36" s="625"/>
      <c r="M36" s="625"/>
      <c r="N36" s="625"/>
      <c r="O36" s="625"/>
      <c r="P36" s="625"/>
      <c r="Q36" s="626"/>
      <c r="R36" s="627">
        <v>175277</v>
      </c>
      <c r="S36" s="628"/>
      <c r="T36" s="628"/>
      <c r="U36" s="628"/>
      <c r="V36" s="628"/>
      <c r="W36" s="628"/>
      <c r="X36" s="628"/>
      <c r="Y36" s="629"/>
      <c r="Z36" s="663">
        <v>3</v>
      </c>
      <c r="AA36" s="663"/>
      <c r="AB36" s="663"/>
      <c r="AC36" s="663"/>
      <c r="AD36" s="664" t="s">
        <v>122</v>
      </c>
      <c r="AE36" s="664"/>
      <c r="AF36" s="664"/>
      <c r="AG36" s="664"/>
      <c r="AH36" s="664"/>
      <c r="AI36" s="664"/>
      <c r="AJ36" s="664"/>
      <c r="AK36" s="664"/>
      <c r="AL36" s="630" t="s">
        <v>122</v>
      </c>
      <c r="AM36" s="631"/>
      <c r="AN36" s="631"/>
      <c r="AO36" s="665"/>
      <c r="AP36" s="222"/>
      <c r="AQ36" s="670" t="s">
        <v>316</v>
      </c>
      <c r="AR36" s="671"/>
      <c r="AS36" s="671"/>
      <c r="AT36" s="671"/>
      <c r="AU36" s="671"/>
      <c r="AV36" s="671"/>
      <c r="AW36" s="671"/>
      <c r="AX36" s="671"/>
      <c r="AY36" s="672"/>
      <c r="AZ36" s="673">
        <v>394852</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18650</v>
      </c>
      <c r="BW36" s="674"/>
      <c r="BX36" s="674"/>
      <c r="BY36" s="674"/>
      <c r="BZ36" s="674"/>
      <c r="CA36" s="674"/>
      <c r="CB36" s="675"/>
      <c r="CD36" s="624" t="s">
        <v>318</v>
      </c>
      <c r="CE36" s="625"/>
      <c r="CF36" s="625"/>
      <c r="CG36" s="625"/>
      <c r="CH36" s="625"/>
      <c r="CI36" s="625"/>
      <c r="CJ36" s="625"/>
      <c r="CK36" s="625"/>
      <c r="CL36" s="625"/>
      <c r="CM36" s="625"/>
      <c r="CN36" s="625"/>
      <c r="CO36" s="625"/>
      <c r="CP36" s="625"/>
      <c r="CQ36" s="626"/>
      <c r="CR36" s="627">
        <v>680935</v>
      </c>
      <c r="CS36" s="628"/>
      <c r="CT36" s="628"/>
      <c r="CU36" s="628"/>
      <c r="CV36" s="628"/>
      <c r="CW36" s="628"/>
      <c r="CX36" s="628"/>
      <c r="CY36" s="629"/>
      <c r="CZ36" s="630">
        <v>12.4</v>
      </c>
      <c r="DA36" s="638"/>
      <c r="DB36" s="638"/>
      <c r="DC36" s="639"/>
      <c r="DD36" s="633">
        <v>386335</v>
      </c>
      <c r="DE36" s="628"/>
      <c r="DF36" s="628"/>
      <c r="DG36" s="628"/>
      <c r="DH36" s="628"/>
      <c r="DI36" s="628"/>
      <c r="DJ36" s="628"/>
      <c r="DK36" s="629"/>
      <c r="DL36" s="633">
        <v>310565</v>
      </c>
      <c r="DM36" s="628"/>
      <c r="DN36" s="628"/>
      <c r="DO36" s="628"/>
      <c r="DP36" s="628"/>
      <c r="DQ36" s="628"/>
      <c r="DR36" s="628"/>
      <c r="DS36" s="628"/>
      <c r="DT36" s="628"/>
      <c r="DU36" s="628"/>
      <c r="DV36" s="629"/>
      <c r="DW36" s="630">
        <v>9.9</v>
      </c>
      <c r="DX36" s="638"/>
      <c r="DY36" s="638"/>
      <c r="DZ36" s="638"/>
      <c r="EA36" s="638"/>
      <c r="EB36" s="638"/>
      <c r="EC36" s="652"/>
    </row>
    <row r="37" spans="2:133" ht="11.25" customHeight="1" x14ac:dyDescent="0.15">
      <c r="B37" s="624" t="s">
        <v>319</v>
      </c>
      <c r="C37" s="625"/>
      <c r="D37" s="625"/>
      <c r="E37" s="625"/>
      <c r="F37" s="625"/>
      <c r="G37" s="625"/>
      <c r="H37" s="625"/>
      <c r="I37" s="625"/>
      <c r="J37" s="625"/>
      <c r="K37" s="625"/>
      <c r="L37" s="625"/>
      <c r="M37" s="625"/>
      <c r="N37" s="625"/>
      <c r="O37" s="625"/>
      <c r="P37" s="625"/>
      <c r="Q37" s="626"/>
      <c r="R37" s="627">
        <v>114857</v>
      </c>
      <c r="S37" s="628"/>
      <c r="T37" s="628"/>
      <c r="U37" s="628"/>
      <c r="V37" s="628"/>
      <c r="W37" s="628"/>
      <c r="X37" s="628"/>
      <c r="Y37" s="629"/>
      <c r="Z37" s="663">
        <v>2</v>
      </c>
      <c r="AA37" s="663"/>
      <c r="AB37" s="663"/>
      <c r="AC37" s="663"/>
      <c r="AD37" s="664">
        <v>941</v>
      </c>
      <c r="AE37" s="664"/>
      <c r="AF37" s="664"/>
      <c r="AG37" s="664"/>
      <c r="AH37" s="664"/>
      <c r="AI37" s="664"/>
      <c r="AJ37" s="664"/>
      <c r="AK37" s="664"/>
      <c r="AL37" s="630">
        <v>0</v>
      </c>
      <c r="AM37" s="631"/>
      <c r="AN37" s="631"/>
      <c r="AO37" s="665"/>
      <c r="AQ37" s="658" t="s">
        <v>320</v>
      </c>
      <c r="AR37" s="659"/>
      <c r="AS37" s="659"/>
      <c r="AT37" s="659"/>
      <c r="AU37" s="659"/>
      <c r="AV37" s="659"/>
      <c r="AW37" s="659"/>
      <c r="AX37" s="659"/>
      <c r="AY37" s="660"/>
      <c r="AZ37" s="627">
        <v>78449</v>
      </c>
      <c r="BA37" s="628"/>
      <c r="BB37" s="628"/>
      <c r="BC37" s="628"/>
      <c r="BD37" s="636"/>
      <c r="BE37" s="636"/>
      <c r="BF37" s="661"/>
      <c r="BG37" s="624" t="s">
        <v>321</v>
      </c>
      <c r="BH37" s="625"/>
      <c r="BI37" s="625"/>
      <c r="BJ37" s="625"/>
      <c r="BK37" s="625"/>
      <c r="BL37" s="625"/>
      <c r="BM37" s="625"/>
      <c r="BN37" s="625"/>
      <c r="BO37" s="625"/>
      <c r="BP37" s="625"/>
      <c r="BQ37" s="625"/>
      <c r="BR37" s="625"/>
      <c r="BS37" s="625"/>
      <c r="BT37" s="625"/>
      <c r="BU37" s="626"/>
      <c r="BV37" s="627">
        <v>5637</v>
      </c>
      <c r="BW37" s="628"/>
      <c r="BX37" s="628"/>
      <c r="BY37" s="628"/>
      <c r="BZ37" s="628"/>
      <c r="CA37" s="628"/>
      <c r="CB37" s="662"/>
      <c r="CD37" s="624" t="s">
        <v>322</v>
      </c>
      <c r="CE37" s="625"/>
      <c r="CF37" s="625"/>
      <c r="CG37" s="625"/>
      <c r="CH37" s="625"/>
      <c r="CI37" s="625"/>
      <c r="CJ37" s="625"/>
      <c r="CK37" s="625"/>
      <c r="CL37" s="625"/>
      <c r="CM37" s="625"/>
      <c r="CN37" s="625"/>
      <c r="CO37" s="625"/>
      <c r="CP37" s="625"/>
      <c r="CQ37" s="626"/>
      <c r="CR37" s="627">
        <v>147102</v>
      </c>
      <c r="CS37" s="636"/>
      <c r="CT37" s="636"/>
      <c r="CU37" s="636"/>
      <c r="CV37" s="636"/>
      <c r="CW37" s="636"/>
      <c r="CX37" s="636"/>
      <c r="CY37" s="637"/>
      <c r="CZ37" s="630">
        <v>2.7</v>
      </c>
      <c r="DA37" s="638"/>
      <c r="DB37" s="638"/>
      <c r="DC37" s="639"/>
      <c r="DD37" s="633">
        <v>137376</v>
      </c>
      <c r="DE37" s="636"/>
      <c r="DF37" s="636"/>
      <c r="DG37" s="636"/>
      <c r="DH37" s="636"/>
      <c r="DI37" s="636"/>
      <c r="DJ37" s="636"/>
      <c r="DK37" s="637"/>
      <c r="DL37" s="633">
        <v>137376</v>
      </c>
      <c r="DM37" s="636"/>
      <c r="DN37" s="636"/>
      <c r="DO37" s="636"/>
      <c r="DP37" s="636"/>
      <c r="DQ37" s="636"/>
      <c r="DR37" s="636"/>
      <c r="DS37" s="636"/>
      <c r="DT37" s="636"/>
      <c r="DU37" s="636"/>
      <c r="DV37" s="637"/>
      <c r="DW37" s="630">
        <v>4.4000000000000004</v>
      </c>
      <c r="DX37" s="638"/>
      <c r="DY37" s="638"/>
      <c r="DZ37" s="638"/>
      <c r="EA37" s="638"/>
      <c r="EB37" s="638"/>
      <c r="EC37" s="652"/>
    </row>
    <row r="38" spans="2:133" ht="11.25" customHeight="1" x14ac:dyDescent="0.15">
      <c r="B38" s="624" t="s">
        <v>323</v>
      </c>
      <c r="C38" s="625"/>
      <c r="D38" s="625"/>
      <c r="E38" s="625"/>
      <c r="F38" s="625"/>
      <c r="G38" s="625"/>
      <c r="H38" s="625"/>
      <c r="I38" s="625"/>
      <c r="J38" s="625"/>
      <c r="K38" s="625"/>
      <c r="L38" s="625"/>
      <c r="M38" s="625"/>
      <c r="N38" s="625"/>
      <c r="O38" s="625"/>
      <c r="P38" s="625"/>
      <c r="Q38" s="626"/>
      <c r="R38" s="627">
        <v>544664</v>
      </c>
      <c r="S38" s="628"/>
      <c r="T38" s="628"/>
      <c r="U38" s="628"/>
      <c r="V38" s="628"/>
      <c r="W38" s="628"/>
      <c r="X38" s="628"/>
      <c r="Y38" s="629"/>
      <c r="Z38" s="663">
        <v>9.4</v>
      </c>
      <c r="AA38" s="663"/>
      <c r="AB38" s="663"/>
      <c r="AC38" s="663"/>
      <c r="AD38" s="664" t="s">
        <v>122</v>
      </c>
      <c r="AE38" s="664"/>
      <c r="AF38" s="664"/>
      <c r="AG38" s="664"/>
      <c r="AH38" s="664"/>
      <c r="AI38" s="664"/>
      <c r="AJ38" s="664"/>
      <c r="AK38" s="664"/>
      <c r="AL38" s="630" t="s">
        <v>122</v>
      </c>
      <c r="AM38" s="631"/>
      <c r="AN38" s="631"/>
      <c r="AO38" s="665"/>
      <c r="AQ38" s="658" t="s">
        <v>324</v>
      </c>
      <c r="AR38" s="659"/>
      <c r="AS38" s="659"/>
      <c r="AT38" s="659"/>
      <c r="AU38" s="659"/>
      <c r="AV38" s="659"/>
      <c r="AW38" s="659"/>
      <c r="AX38" s="659"/>
      <c r="AY38" s="660"/>
      <c r="AZ38" s="627">
        <v>3700</v>
      </c>
      <c r="BA38" s="628"/>
      <c r="BB38" s="628"/>
      <c r="BC38" s="628"/>
      <c r="BD38" s="636"/>
      <c r="BE38" s="636"/>
      <c r="BF38" s="661"/>
      <c r="BG38" s="624" t="s">
        <v>325</v>
      </c>
      <c r="BH38" s="625"/>
      <c r="BI38" s="625"/>
      <c r="BJ38" s="625"/>
      <c r="BK38" s="625"/>
      <c r="BL38" s="625"/>
      <c r="BM38" s="625"/>
      <c r="BN38" s="625"/>
      <c r="BO38" s="625"/>
      <c r="BP38" s="625"/>
      <c r="BQ38" s="625"/>
      <c r="BR38" s="625"/>
      <c r="BS38" s="625"/>
      <c r="BT38" s="625"/>
      <c r="BU38" s="626"/>
      <c r="BV38" s="627">
        <v>1099</v>
      </c>
      <c r="BW38" s="628"/>
      <c r="BX38" s="628"/>
      <c r="BY38" s="628"/>
      <c r="BZ38" s="628"/>
      <c r="CA38" s="628"/>
      <c r="CB38" s="662"/>
      <c r="CD38" s="624" t="s">
        <v>326</v>
      </c>
      <c r="CE38" s="625"/>
      <c r="CF38" s="625"/>
      <c r="CG38" s="625"/>
      <c r="CH38" s="625"/>
      <c r="CI38" s="625"/>
      <c r="CJ38" s="625"/>
      <c r="CK38" s="625"/>
      <c r="CL38" s="625"/>
      <c r="CM38" s="625"/>
      <c r="CN38" s="625"/>
      <c r="CO38" s="625"/>
      <c r="CP38" s="625"/>
      <c r="CQ38" s="626"/>
      <c r="CR38" s="627">
        <v>393370</v>
      </c>
      <c r="CS38" s="628"/>
      <c r="CT38" s="628"/>
      <c r="CU38" s="628"/>
      <c r="CV38" s="628"/>
      <c r="CW38" s="628"/>
      <c r="CX38" s="628"/>
      <c r="CY38" s="629"/>
      <c r="CZ38" s="630">
        <v>7.2</v>
      </c>
      <c r="DA38" s="638"/>
      <c r="DB38" s="638"/>
      <c r="DC38" s="639"/>
      <c r="DD38" s="633">
        <v>322448</v>
      </c>
      <c r="DE38" s="628"/>
      <c r="DF38" s="628"/>
      <c r="DG38" s="628"/>
      <c r="DH38" s="628"/>
      <c r="DI38" s="628"/>
      <c r="DJ38" s="628"/>
      <c r="DK38" s="629"/>
      <c r="DL38" s="633">
        <v>318748</v>
      </c>
      <c r="DM38" s="628"/>
      <c r="DN38" s="628"/>
      <c r="DO38" s="628"/>
      <c r="DP38" s="628"/>
      <c r="DQ38" s="628"/>
      <c r="DR38" s="628"/>
      <c r="DS38" s="628"/>
      <c r="DT38" s="628"/>
      <c r="DU38" s="628"/>
      <c r="DV38" s="629"/>
      <c r="DW38" s="630">
        <v>10.1</v>
      </c>
      <c r="DX38" s="638"/>
      <c r="DY38" s="638"/>
      <c r="DZ38" s="638"/>
      <c r="EA38" s="638"/>
      <c r="EB38" s="638"/>
      <c r="EC38" s="652"/>
    </row>
    <row r="39" spans="2:133" ht="11.25" customHeight="1" x14ac:dyDescent="0.15">
      <c r="B39" s="624" t="s">
        <v>327</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328</v>
      </c>
      <c r="AR39" s="659"/>
      <c r="AS39" s="659"/>
      <c r="AT39" s="659"/>
      <c r="AU39" s="659"/>
      <c r="AV39" s="659"/>
      <c r="AW39" s="659"/>
      <c r="AX39" s="659"/>
      <c r="AY39" s="660"/>
      <c r="AZ39" s="627">
        <v>1482</v>
      </c>
      <c r="BA39" s="628"/>
      <c r="BB39" s="628"/>
      <c r="BC39" s="628"/>
      <c r="BD39" s="636"/>
      <c r="BE39" s="636"/>
      <c r="BF39" s="661"/>
      <c r="BG39" s="624" t="s">
        <v>329</v>
      </c>
      <c r="BH39" s="625"/>
      <c r="BI39" s="625"/>
      <c r="BJ39" s="625"/>
      <c r="BK39" s="625"/>
      <c r="BL39" s="625"/>
      <c r="BM39" s="625"/>
      <c r="BN39" s="625"/>
      <c r="BO39" s="625"/>
      <c r="BP39" s="625"/>
      <c r="BQ39" s="625"/>
      <c r="BR39" s="625"/>
      <c r="BS39" s="625"/>
      <c r="BT39" s="625"/>
      <c r="BU39" s="626"/>
      <c r="BV39" s="627">
        <v>1783</v>
      </c>
      <c r="BW39" s="628"/>
      <c r="BX39" s="628"/>
      <c r="BY39" s="628"/>
      <c r="BZ39" s="628"/>
      <c r="CA39" s="628"/>
      <c r="CB39" s="662"/>
      <c r="CD39" s="624" t="s">
        <v>330</v>
      </c>
      <c r="CE39" s="625"/>
      <c r="CF39" s="625"/>
      <c r="CG39" s="625"/>
      <c r="CH39" s="625"/>
      <c r="CI39" s="625"/>
      <c r="CJ39" s="625"/>
      <c r="CK39" s="625"/>
      <c r="CL39" s="625"/>
      <c r="CM39" s="625"/>
      <c r="CN39" s="625"/>
      <c r="CO39" s="625"/>
      <c r="CP39" s="625"/>
      <c r="CQ39" s="626"/>
      <c r="CR39" s="627">
        <v>519523</v>
      </c>
      <c r="CS39" s="636"/>
      <c r="CT39" s="636"/>
      <c r="CU39" s="636"/>
      <c r="CV39" s="636"/>
      <c r="CW39" s="636"/>
      <c r="CX39" s="636"/>
      <c r="CY39" s="637"/>
      <c r="CZ39" s="630">
        <v>9.5</v>
      </c>
      <c r="DA39" s="638"/>
      <c r="DB39" s="638"/>
      <c r="DC39" s="639"/>
      <c r="DD39" s="633">
        <v>426443</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15">
      <c r="B40" s="624" t="s">
        <v>331</v>
      </c>
      <c r="C40" s="625"/>
      <c r="D40" s="625"/>
      <c r="E40" s="625"/>
      <c r="F40" s="625"/>
      <c r="G40" s="625"/>
      <c r="H40" s="625"/>
      <c r="I40" s="625"/>
      <c r="J40" s="625"/>
      <c r="K40" s="625"/>
      <c r="L40" s="625"/>
      <c r="M40" s="625"/>
      <c r="N40" s="625"/>
      <c r="O40" s="625"/>
      <c r="P40" s="625"/>
      <c r="Q40" s="626"/>
      <c r="R40" s="627">
        <v>11464</v>
      </c>
      <c r="S40" s="628"/>
      <c r="T40" s="628"/>
      <c r="U40" s="628"/>
      <c r="V40" s="628"/>
      <c r="W40" s="628"/>
      <c r="X40" s="628"/>
      <c r="Y40" s="629"/>
      <c r="Z40" s="663">
        <v>0.2</v>
      </c>
      <c r="AA40" s="663"/>
      <c r="AB40" s="663"/>
      <c r="AC40" s="663"/>
      <c r="AD40" s="664" t="s">
        <v>122</v>
      </c>
      <c r="AE40" s="664"/>
      <c r="AF40" s="664"/>
      <c r="AG40" s="664"/>
      <c r="AH40" s="664"/>
      <c r="AI40" s="664"/>
      <c r="AJ40" s="664"/>
      <c r="AK40" s="664"/>
      <c r="AL40" s="630" t="s">
        <v>122</v>
      </c>
      <c r="AM40" s="631"/>
      <c r="AN40" s="631"/>
      <c r="AO40" s="665"/>
      <c r="AQ40" s="658" t="s">
        <v>332</v>
      </c>
      <c r="AR40" s="659"/>
      <c r="AS40" s="659"/>
      <c r="AT40" s="659"/>
      <c r="AU40" s="659"/>
      <c r="AV40" s="659"/>
      <c r="AW40" s="659"/>
      <c r="AX40" s="659"/>
      <c r="AY40" s="660"/>
      <c r="AZ40" s="627">
        <v>134</v>
      </c>
      <c r="BA40" s="628"/>
      <c r="BB40" s="628"/>
      <c r="BC40" s="628"/>
      <c r="BD40" s="636"/>
      <c r="BE40" s="636"/>
      <c r="BF40" s="661"/>
      <c r="BG40" s="666" t="s">
        <v>333</v>
      </c>
      <c r="BH40" s="667"/>
      <c r="BI40" s="667"/>
      <c r="BJ40" s="667"/>
      <c r="BK40" s="667"/>
      <c r="BL40" s="223"/>
      <c r="BM40" s="625" t="s">
        <v>334</v>
      </c>
      <c r="BN40" s="625"/>
      <c r="BO40" s="625"/>
      <c r="BP40" s="625"/>
      <c r="BQ40" s="625"/>
      <c r="BR40" s="625"/>
      <c r="BS40" s="625"/>
      <c r="BT40" s="625"/>
      <c r="BU40" s="626"/>
      <c r="BV40" s="627">
        <v>82</v>
      </c>
      <c r="BW40" s="628"/>
      <c r="BX40" s="628"/>
      <c r="BY40" s="628"/>
      <c r="BZ40" s="628"/>
      <c r="CA40" s="628"/>
      <c r="CB40" s="662"/>
      <c r="CD40" s="624" t="s">
        <v>335</v>
      </c>
      <c r="CE40" s="625"/>
      <c r="CF40" s="625"/>
      <c r="CG40" s="625"/>
      <c r="CH40" s="625"/>
      <c r="CI40" s="625"/>
      <c r="CJ40" s="625"/>
      <c r="CK40" s="625"/>
      <c r="CL40" s="625"/>
      <c r="CM40" s="625"/>
      <c r="CN40" s="625"/>
      <c r="CO40" s="625"/>
      <c r="CP40" s="625"/>
      <c r="CQ40" s="626"/>
      <c r="CR40" s="627">
        <v>13681</v>
      </c>
      <c r="CS40" s="628"/>
      <c r="CT40" s="628"/>
      <c r="CU40" s="628"/>
      <c r="CV40" s="628"/>
      <c r="CW40" s="628"/>
      <c r="CX40" s="628"/>
      <c r="CY40" s="629"/>
      <c r="CZ40" s="630">
        <v>0.2</v>
      </c>
      <c r="DA40" s="638"/>
      <c r="DB40" s="638"/>
      <c r="DC40" s="639"/>
      <c r="DD40" s="633">
        <v>5617</v>
      </c>
      <c r="DE40" s="628"/>
      <c r="DF40" s="628"/>
      <c r="DG40" s="628"/>
      <c r="DH40" s="628"/>
      <c r="DI40" s="628"/>
      <c r="DJ40" s="628"/>
      <c r="DK40" s="629"/>
      <c r="DL40" s="633">
        <v>5617</v>
      </c>
      <c r="DM40" s="628"/>
      <c r="DN40" s="628"/>
      <c r="DO40" s="628"/>
      <c r="DP40" s="628"/>
      <c r="DQ40" s="628"/>
      <c r="DR40" s="628"/>
      <c r="DS40" s="628"/>
      <c r="DT40" s="628"/>
      <c r="DU40" s="628"/>
      <c r="DV40" s="629"/>
      <c r="DW40" s="630">
        <v>0.2</v>
      </c>
      <c r="DX40" s="638"/>
      <c r="DY40" s="638"/>
      <c r="DZ40" s="638"/>
      <c r="EA40" s="638"/>
      <c r="EB40" s="638"/>
      <c r="EC40" s="652"/>
    </row>
    <row r="41" spans="2:133" ht="11.25" customHeight="1" x14ac:dyDescent="0.15">
      <c r="B41" s="608" t="s">
        <v>336</v>
      </c>
      <c r="C41" s="609"/>
      <c r="D41" s="609"/>
      <c r="E41" s="609"/>
      <c r="F41" s="609"/>
      <c r="G41" s="609"/>
      <c r="H41" s="609"/>
      <c r="I41" s="609"/>
      <c r="J41" s="609"/>
      <c r="K41" s="609"/>
      <c r="L41" s="609"/>
      <c r="M41" s="609"/>
      <c r="N41" s="609"/>
      <c r="O41" s="609"/>
      <c r="P41" s="609"/>
      <c r="Q41" s="610"/>
      <c r="R41" s="611">
        <v>5816017</v>
      </c>
      <c r="S41" s="649"/>
      <c r="T41" s="649"/>
      <c r="U41" s="649"/>
      <c r="V41" s="649"/>
      <c r="W41" s="649"/>
      <c r="X41" s="649"/>
      <c r="Y41" s="653"/>
      <c r="Z41" s="654">
        <v>100</v>
      </c>
      <c r="AA41" s="654"/>
      <c r="AB41" s="654"/>
      <c r="AC41" s="654"/>
      <c r="AD41" s="655">
        <v>3132310</v>
      </c>
      <c r="AE41" s="655"/>
      <c r="AF41" s="655"/>
      <c r="AG41" s="655"/>
      <c r="AH41" s="655"/>
      <c r="AI41" s="655"/>
      <c r="AJ41" s="655"/>
      <c r="AK41" s="655"/>
      <c r="AL41" s="614">
        <v>100</v>
      </c>
      <c r="AM41" s="656"/>
      <c r="AN41" s="656"/>
      <c r="AO41" s="657"/>
      <c r="AQ41" s="658" t="s">
        <v>337</v>
      </c>
      <c r="AR41" s="659"/>
      <c r="AS41" s="659"/>
      <c r="AT41" s="659"/>
      <c r="AU41" s="659"/>
      <c r="AV41" s="659"/>
      <c r="AW41" s="659"/>
      <c r="AX41" s="659"/>
      <c r="AY41" s="660"/>
      <c r="AZ41" s="627">
        <v>81522</v>
      </c>
      <c r="BA41" s="628"/>
      <c r="BB41" s="628"/>
      <c r="BC41" s="628"/>
      <c r="BD41" s="636"/>
      <c r="BE41" s="636"/>
      <c r="BF41" s="661"/>
      <c r="BG41" s="666"/>
      <c r="BH41" s="667"/>
      <c r="BI41" s="667"/>
      <c r="BJ41" s="667"/>
      <c r="BK41" s="667"/>
      <c r="BL41" s="223"/>
      <c r="BM41" s="625" t="s">
        <v>338</v>
      </c>
      <c r="BN41" s="625"/>
      <c r="BO41" s="625"/>
      <c r="BP41" s="625"/>
      <c r="BQ41" s="625"/>
      <c r="BR41" s="625"/>
      <c r="BS41" s="625"/>
      <c r="BT41" s="625"/>
      <c r="BU41" s="626"/>
      <c r="BV41" s="627" t="s">
        <v>122</v>
      </c>
      <c r="BW41" s="628"/>
      <c r="BX41" s="628"/>
      <c r="BY41" s="628"/>
      <c r="BZ41" s="628"/>
      <c r="CA41" s="628"/>
      <c r="CB41" s="662"/>
      <c r="CD41" s="624" t="s">
        <v>339</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324</v>
      </c>
      <c r="AR42" s="647"/>
      <c r="AS42" s="647"/>
      <c r="AT42" s="647"/>
      <c r="AU42" s="647"/>
      <c r="AV42" s="647"/>
      <c r="AW42" s="647"/>
      <c r="AX42" s="647"/>
      <c r="AY42" s="648"/>
      <c r="AZ42" s="611">
        <v>229565</v>
      </c>
      <c r="BA42" s="649"/>
      <c r="BB42" s="649"/>
      <c r="BC42" s="649"/>
      <c r="BD42" s="612"/>
      <c r="BE42" s="612"/>
      <c r="BF42" s="650"/>
      <c r="BG42" s="668"/>
      <c r="BH42" s="669"/>
      <c r="BI42" s="669"/>
      <c r="BJ42" s="669"/>
      <c r="BK42" s="669"/>
      <c r="BL42" s="224"/>
      <c r="BM42" s="609" t="s">
        <v>340</v>
      </c>
      <c r="BN42" s="609"/>
      <c r="BO42" s="609"/>
      <c r="BP42" s="609"/>
      <c r="BQ42" s="609"/>
      <c r="BR42" s="609"/>
      <c r="BS42" s="609"/>
      <c r="BT42" s="609"/>
      <c r="BU42" s="610"/>
      <c r="BV42" s="611">
        <v>304</v>
      </c>
      <c r="BW42" s="649"/>
      <c r="BX42" s="649"/>
      <c r="BY42" s="649"/>
      <c r="BZ42" s="649"/>
      <c r="CA42" s="649"/>
      <c r="CB42" s="651"/>
      <c r="CD42" s="624" t="s">
        <v>341</v>
      </c>
      <c r="CE42" s="625"/>
      <c r="CF42" s="625"/>
      <c r="CG42" s="625"/>
      <c r="CH42" s="625"/>
      <c r="CI42" s="625"/>
      <c r="CJ42" s="625"/>
      <c r="CK42" s="625"/>
      <c r="CL42" s="625"/>
      <c r="CM42" s="625"/>
      <c r="CN42" s="625"/>
      <c r="CO42" s="625"/>
      <c r="CP42" s="625"/>
      <c r="CQ42" s="626"/>
      <c r="CR42" s="627">
        <v>769468</v>
      </c>
      <c r="CS42" s="636"/>
      <c r="CT42" s="636"/>
      <c r="CU42" s="636"/>
      <c r="CV42" s="636"/>
      <c r="CW42" s="636"/>
      <c r="CX42" s="636"/>
      <c r="CY42" s="637"/>
      <c r="CZ42" s="630">
        <v>14</v>
      </c>
      <c r="DA42" s="638"/>
      <c r="DB42" s="638"/>
      <c r="DC42" s="639"/>
      <c r="DD42" s="633">
        <v>132398</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14" t="s">
        <v>342</v>
      </c>
      <c r="CD43" s="624" t="s">
        <v>343</v>
      </c>
      <c r="CE43" s="625"/>
      <c r="CF43" s="625"/>
      <c r="CG43" s="625"/>
      <c r="CH43" s="625"/>
      <c r="CI43" s="625"/>
      <c r="CJ43" s="625"/>
      <c r="CK43" s="625"/>
      <c r="CL43" s="625"/>
      <c r="CM43" s="625"/>
      <c r="CN43" s="625"/>
      <c r="CO43" s="625"/>
      <c r="CP43" s="625"/>
      <c r="CQ43" s="626"/>
      <c r="CR43" s="627" t="s">
        <v>122</v>
      </c>
      <c r="CS43" s="636"/>
      <c r="CT43" s="636"/>
      <c r="CU43" s="636"/>
      <c r="CV43" s="636"/>
      <c r="CW43" s="636"/>
      <c r="CX43" s="636"/>
      <c r="CY43" s="637"/>
      <c r="CZ43" s="630" t="s">
        <v>122</v>
      </c>
      <c r="DA43" s="638"/>
      <c r="DB43" s="638"/>
      <c r="DC43" s="639"/>
      <c r="DD43" s="633" t="s">
        <v>122</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293</v>
      </c>
      <c r="CE44" s="641"/>
      <c r="CF44" s="624" t="s">
        <v>345</v>
      </c>
      <c r="CG44" s="625"/>
      <c r="CH44" s="625"/>
      <c r="CI44" s="625"/>
      <c r="CJ44" s="625"/>
      <c r="CK44" s="625"/>
      <c r="CL44" s="625"/>
      <c r="CM44" s="625"/>
      <c r="CN44" s="625"/>
      <c r="CO44" s="625"/>
      <c r="CP44" s="625"/>
      <c r="CQ44" s="626"/>
      <c r="CR44" s="627">
        <v>769468</v>
      </c>
      <c r="CS44" s="628"/>
      <c r="CT44" s="628"/>
      <c r="CU44" s="628"/>
      <c r="CV44" s="628"/>
      <c r="CW44" s="628"/>
      <c r="CX44" s="628"/>
      <c r="CY44" s="629"/>
      <c r="CZ44" s="630">
        <v>14</v>
      </c>
      <c r="DA44" s="631"/>
      <c r="DB44" s="631"/>
      <c r="DC44" s="632"/>
      <c r="DD44" s="633">
        <v>132398</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347</v>
      </c>
      <c r="CG45" s="625"/>
      <c r="CH45" s="625"/>
      <c r="CI45" s="625"/>
      <c r="CJ45" s="625"/>
      <c r="CK45" s="625"/>
      <c r="CL45" s="625"/>
      <c r="CM45" s="625"/>
      <c r="CN45" s="625"/>
      <c r="CO45" s="625"/>
      <c r="CP45" s="625"/>
      <c r="CQ45" s="626"/>
      <c r="CR45" s="627">
        <v>272954</v>
      </c>
      <c r="CS45" s="636"/>
      <c r="CT45" s="636"/>
      <c r="CU45" s="636"/>
      <c r="CV45" s="636"/>
      <c r="CW45" s="636"/>
      <c r="CX45" s="636"/>
      <c r="CY45" s="637"/>
      <c r="CZ45" s="630">
        <v>5</v>
      </c>
      <c r="DA45" s="638"/>
      <c r="DB45" s="638"/>
      <c r="DC45" s="639"/>
      <c r="DD45" s="633">
        <v>14880</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25"/>
      <c r="CD46" s="642"/>
      <c r="CE46" s="643"/>
      <c r="CF46" s="624" t="s">
        <v>348</v>
      </c>
      <c r="CG46" s="625"/>
      <c r="CH46" s="625"/>
      <c r="CI46" s="625"/>
      <c r="CJ46" s="625"/>
      <c r="CK46" s="625"/>
      <c r="CL46" s="625"/>
      <c r="CM46" s="625"/>
      <c r="CN46" s="625"/>
      <c r="CO46" s="625"/>
      <c r="CP46" s="625"/>
      <c r="CQ46" s="626"/>
      <c r="CR46" s="627">
        <v>425303</v>
      </c>
      <c r="CS46" s="628"/>
      <c r="CT46" s="628"/>
      <c r="CU46" s="628"/>
      <c r="CV46" s="628"/>
      <c r="CW46" s="628"/>
      <c r="CX46" s="628"/>
      <c r="CY46" s="629"/>
      <c r="CZ46" s="630">
        <v>7.7</v>
      </c>
      <c r="DA46" s="631"/>
      <c r="DB46" s="631"/>
      <c r="DC46" s="632"/>
      <c r="DD46" s="633">
        <v>83148</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25"/>
      <c r="CD47" s="642"/>
      <c r="CE47" s="643"/>
      <c r="CF47" s="624" t="s">
        <v>349</v>
      </c>
      <c r="CG47" s="625"/>
      <c r="CH47" s="625"/>
      <c r="CI47" s="625"/>
      <c r="CJ47" s="625"/>
      <c r="CK47" s="625"/>
      <c r="CL47" s="625"/>
      <c r="CM47" s="625"/>
      <c r="CN47" s="625"/>
      <c r="CO47" s="625"/>
      <c r="CP47" s="625"/>
      <c r="CQ47" s="626"/>
      <c r="CR47" s="627" t="s">
        <v>122</v>
      </c>
      <c r="CS47" s="636"/>
      <c r="CT47" s="636"/>
      <c r="CU47" s="636"/>
      <c r="CV47" s="636"/>
      <c r="CW47" s="636"/>
      <c r="CX47" s="636"/>
      <c r="CY47" s="637"/>
      <c r="CZ47" s="630" t="s">
        <v>122</v>
      </c>
      <c r="DA47" s="638"/>
      <c r="DB47" s="638"/>
      <c r="DC47" s="639"/>
      <c r="DD47" s="633" t="s">
        <v>122</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25"/>
      <c r="CD48" s="644"/>
      <c r="CE48" s="645"/>
      <c r="CF48" s="624" t="s">
        <v>350</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25"/>
      <c r="CD49" s="608" t="s">
        <v>351</v>
      </c>
      <c r="CE49" s="609"/>
      <c r="CF49" s="609"/>
      <c r="CG49" s="609"/>
      <c r="CH49" s="609"/>
      <c r="CI49" s="609"/>
      <c r="CJ49" s="609"/>
      <c r="CK49" s="609"/>
      <c r="CL49" s="609"/>
      <c r="CM49" s="609"/>
      <c r="CN49" s="609"/>
      <c r="CO49" s="609"/>
      <c r="CP49" s="609"/>
      <c r="CQ49" s="610"/>
      <c r="CR49" s="611">
        <v>5495142</v>
      </c>
      <c r="CS49" s="612"/>
      <c r="CT49" s="612"/>
      <c r="CU49" s="612"/>
      <c r="CV49" s="612"/>
      <c r="CW49" s="612"/>
      <c r="CX49" s="612"/>
      <c r="CY49" s="613"/>
      <c r="CZ49" s="614">
        <v>100</v>
      </c>
      <c r="DA49" s="615"/>
      <c r="DB49" s="615"/>
      <c r="DC49" s="616"/>
      <c r="DD49" s="617">
        <v>3650523</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WJWlne5ydhkeJ8ovM12sxtnoSrROyTQLNglcp95ZZE3WgrVHu7m8gw/wRSKMh5j+Slv4lgFJb1ksfTW7pV9/YA==" saltValue="dUk+BqPOKaCAvN8mxvrUg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AP36" sqref="AP36:AT36"/>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4" t="s">
        <v>353</v>
      </c>
      <c r="DK2" s="1105"/>
      <c r="DL2" s="1105"/>
      <c r="DM2" s="1105"/>
      <c r="DN2" s="1105"/>
      <c r="DO2" s="1106"/>
      <c r="DP2" s="228"/>
      <c r="DQ2" s="1104" t="s">
        <v>354</v>
      </c>
      <c r="DR2" s="1105"/>
      <c r="DS2" s="1105"/>
      <c r="DT2" s="1105"/>
      <c r="DU2" s="1105"/>
      <c r="DV2" s="1105"/>
      <c r="DW2" s="1105"/>
      <c r="DX2" s="1105"/>
      <c r="DY2" s="1105"/>
      <c r="DZ2" s="1106"/>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7" t="s">
        <v>355</v>
      </c>
      <c r="B4" s="1057"/>
      <c r="C4" s="1057"/>
      <c r="D4" s="1057"/>
      <c r="E4" s="1057"/>
      <c r="F4" s="1057"/>
      <c r="G4" s="1057"/>
      <c r="H4" s="1057"/>
      <c r="I4" s="1057"/>
      <c r="J4" s="1057"/>
      <c r="K4" s="1057"/>
      <c r="L4" s="1057"/>
      <c r="M4" s="1057"/>
      <c r="N4" s="1057"/>
      <c r="O4" s="1057"/>
      <c r="P4" s="1057"/>
      <c r="Q4" s="1057"/>
      <c r="R4" s="1057"/>
      <c r="S4" s="1057"/>
      <c r="T4" s="1057"/>
      <c r="U4" s="1057"/>
      <c r="V4" s="1057"/>
      <c r="W4" s="1057"/>
      <c r="X4" s="1057"/>
      <c r="Y4" s="1057"/>
      <c r="Z4" s="1057"/>
      <c r="AA4" s="1057"/>
      <c r="AB4" s="1057"/>
      <c r="AC4" s="1057"/>
      <c r="AD4" s="1057"/>
      <c r="AE4" s="1057"/>
      <c r="AF4" s="1057"/>
      <c r="AG4" s="1057"/>
      <c r="AH4" s="1057"/>
      <c r="AI4" s="1057"/>
      <c r="AJ4" s="1057"/>
      <c r="AK4" s="1057"/>
      <c r="AL4" s="1057"/>
      <c r="AM4" s="1057"/>
      <c r="AN4" s="1057"/>
      <c r="AO4" s="1057"/>
      <c r="AP4" s="1057"/>
      <c r="AQ4" s="1057"/>
      <c r="AR4" s="1057"/>
      <c r="AS4" s="1057"/>
      <c r="AT4" s="1057"/>
      <c r="AU4" s="1057"/>
      <c r="AV4" s="1057"/>
      <c r="AW4" s="1057"/>
      <c r="AX4" s="1057"/>
      <c r="AY4" s="1057"/>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4" t="s">
        <v>357</v>
      </c>
      <c r="B5" s="995"/>
      <c r="C5" s="995"/>
      <c r="D5" s="995"/>
      <c r="E5" s="995"/>
      <c r="F5" s="995"/>
      <c r="G5" s="995"/>
      <c r="H5" s="995"/>
      <c r="I5" s="995"/>
      <c r="J5" s="995"/>
      <c r="K5" s="995"/>
      <c r="L5" s="995"/>
      <c r="M5" s="995"/>
      <c r="N5" s="995"/>
      <c r="O5" s="995"/>
      <c r="P5" s="996"/>
      <c r="Q5" s="1000" t="s">
        <v>358</v>
      </c>
      <c r="R5" s="1001"/>
      <c r="S5" s="1001"/>
      <c r="T5" s="1001"/>
      <c r="U5" s="1002"/>
      <c r="V5" s="1000" t="s">
        <v>359</v>
      </c>
      <c r="W5" s="1001"/>
      <c r="X5" s="1001"/>
      <c r="Y5" s="1001"/>
      <c r="Z5" s="1002"/>
      <c r="AA5" s="1000" t="s">
        <v>360</v>
      </c>
      <c r="AB5" s="1001"/>
      <c r="AC5" s="1001"/>
      <c r="AD5" s="1001"/>
      <c r="AE5" s="1001"/>
      <c r="AF5" s="1107" t="s">
        <v>361</v>
      </c>
      <c r="AG5" s="1001"/>
      <c r="AH5" s="1001"/>
      <c r="AI5" s="1001"/>
      <c r="AJ5" s="1014"/>
      <c r="AK5" s="1001" t="s">
        <v>362</v>
      </c>
      <c r="AL5" s="1001"/>
      <c r="AM5" s="1001"/>
      <c r="AN5" s="1001"/>
      <c r="AO5" s="1002"/>
      <c r="AP5" s="1000" t="s">
        <v>363</v>
      </c>
      <c r="AQ5" s="1001"/>
      <c r="AR5" s="1001"/>
      <c r="AS5" s="1001"/>
      <c r="AT5" s="1002"/>
      <c r="AU5" s="1000" t="s">
        <v>364</v>
      </c>
      <c r="AV5" s="1001"/>
      <c r="AW5" s="1001"/>
      <c r="AX5" s="1001"/>
      <c r="AY5" s="1014"/>
      <c r="AZ5" s="232"/>
      <c r="BA5" s="232"/>
      <c r="BB5" s="232"/>
      <c r="BC5" s="232"/>
      <c r="BD5" s="232"/>
      <c r="BE5" s="233"/>
      <c r="BF5" s="233"/>
      <c r="BG5" s="233"/>
      <c r="BH5" s="233"/>
      <c r="BI5" s="233"/>
      <c r="BJ5" s="233"/>
      <c r="BK5" s="233"/>
      <c r="BL5" s="233"/>
      <c r="BM5" s="233"/>
      <c r="BN5" s="233"/>
      <c r="BO5" s="233"/>
      <c r="BP5" s="233"/>
      <c r="BQ5" s="994" t="s">
        <v>365</v>
      </c>
      <c r="BR5" s="995"/>
      <c r="BS5" s="995"/>
      <c r="BT5" s="995"/>
      <c r="BU5" s="995"/>
      <c r="BV5" s="995"/>
      <c r="BW5" s="995"/>
      <c r="BX5" s="995"/>
      <c r="BY5" s="995"/>
      <c r="BZ5" s="995"/>
      <c r="CA5" s="995"/>
      <c r="CB5" s="995"/>
      <c r="CC5" s="995"/>
      <c r="CD5" s="995"/>
      <c r="CE5" s="995"/>
      <c r="CF5" s="995"/>
      <c r="CG5" s="996"/>
      <c r="CH5" s="1000" t="s">
        <v>366</v>
      </c>
      <c r="CI5" s="1001"/>
      <c r="CJ5" s="1001"/>
      <c r="CK5" s="1001"/>
      <c r="CL5" s="1002"/>
      <c r="CM5" s="1000" t="s">
        <v>367</v>
      </c>
      <c r="CN5" s="1001"/>
      <c r="CO5" s="1001"/>
      <c r="CP5" s="1001"/>
      <c r="CQ5" s="1002"/>
      <c r="CR5" s="1000" t="s">
        <v>368</v>
      </c>
      <c r="CS5" s="1001"/>
      <c r="CT5" s="1001"/>
      <c r="CU5" s="1001"/>
      <c r="CV5" s="1002"/>
      <c r="CW5" s="1000" t="s">
        <v>369</v>
      </c>
      <c r="CX5" s="1001"/>
      <c r="CY5" s="1001"/>
      <c r="CZ5" s="1001"/>
      <c r="DA5" s="1002"/>
      <c r="DB5" s="1000" t="s">
        <v>370</v>
      </c>
      <c r="DC5" s="1001"/>
      <c r="DD5" s="1001"/>
      <c r="DE5" s="1001"/>
      <c r="DF5" s="1002"/>
      <c r="DG5" s="1097" t="s">
        <v>371</v>
      </c>
      <c r="DH5" s="1098"/>
      <c r="DI5" s="1098"/>
      <c r="DJ5" s="1098"/>
      <c r="DK5" s="1099"/>
      <c r="DL5" s="1097" t="s">
        <v>372</v>
      </c>
      <c r="DM5" s="1098"/>
      <c r="DN5" s="1098"/>
      <c r="DO5" s="1098"/>
      <c r="DP5" s="1099"/>
      <c r="DQ5" s="1000" t="s">
        <v>373</v>
      </c>
      <c r="DR5" s="1001"/>
      <c r="DS5" s="1001"/>
      <c r="DT5" s="1001"/>
      <c r="DU5" s="1002"/>
      <c r="DV5" s="1000" t="s">
        <v>364</v>
      </c>
      <c r="DW5" s="1001"/>
      <c r="DX5" s="1001"/>
      <c r="DY5" s="1001"/>
      <c r="DZ5" s="1014"/>
      <c r="EA5" s="234"/>
    </row>
    <row r="6" spans="1:131" s="235" customFormat="1" ht="26.25" customHeight="1" thickBot="1" x14ac:dyDescent="0.2">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08"/>
      <c r="AG6" s="1004"/>
      <c r="AH6" s="1004"/>
      <c r="AI6" s="1004"/>
      <c r="AJ6" s="1015"/>
      <c r="AK6" s="1004"/>
      <c r="AL6" s="1004"/>
      <c r="AM6" s="1004"/>
      <c r="AN6" s="1004"/>
      <c r="AO6" s="1005"/>
      <c r="AP6" s="1003"/>
      <c r="AQ6" s="1004"/>
      <c r="AR6" s="1004"/>
      <c r="AS6" s="1004"/>
      <c r="AT6" s="1005"/>
      <c r="AU6" s="1003"/>
      <c r="AV6" s="1004"/>
      <c r="AW6" s="1004"/>
      <c r="AX6" s="1004"/>
      <c r="AY6" s="1015"/>
      <c r="AZ6" s="232"/>
      <c r="BA6" s="232"/>
      <c r="BB6" s="232"/>
      <c r="BC6" s="232"/>
      <c r="BD6" s="232"/>
      <c r="BE6" s="233"/>
      <c r="BF6" s="233"/>
      <c r="BG6" s="233"/>
      <c r="BH6" s="233"/>
      <c r="BI6" s="233"/>
      <c r="BJ6" s="233"/>
      <c r="BK6" s="233"/>
      <c r="BL6" s="233"/>
      <c r="BM6" s="233"/>
      <c r="BN6" s="233"/>
      <c r="BO6" s="233"/>
      <c r="BP6" s="233"/>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0"/>
      <c r="DH6" s="1101"/>
      <c r="DI6" s="1101"/>
      <c r="DJ6" s="1101"/>
      <c r="DK6" s="1102"/>
      <c r="DL6" s="1100"/>
      <c r="DM6" s="1101"/>
      <c r="DN6" s="1101"/>
      <c r="DO6" s="1101"/>
      <c r="DP6" s="1102"/>
      <c r="DQ6" s="1003"/>
      <c r="DR6" s="1004"/>
      <c r="DS6" s="1004"/>
      <c r="DT6" s="1004"/>
      <c r="DU6" s="1005"/>
      <c r="DV6" s="1003"/>
      <c r="DW6" s="1004"/>
      <c r="DX6" s="1004"/>
      <c r="DY6" s="1004"/>
      <c r="DZ6" s="1015"/>
      <c r="EA6" s="234"/>
    </row>
    <row r="7" spans="1:131" s="235" customFormat="1" ht="26.25" customHeight="1" thickTop="1" x14ac:dyDescent="0.15">
      <c r="A7" s="236">
        <v>1</v>
      </c>
      <c r="B7" s="1045" t="s">
        <v>374</v>
      </c>
      <c r="C7" s="1046"/>
      <c r="D7" s="1046"/>
      <c r="E7" s="1046"/>
      <c r="F7" s="1046"/>
      <c r="G7" s="1046"/>
      <c r="H7" s="1046"/>
      <c r="I7" s="1046"/>
      <c r="J7" s="1046"/>
      <c r="K7" s="1046"/>
      <c r="L7" s="1046"/>
      <c r="M7" s="1046"/>
      <c r="N7" s="1046"/>
      <c r="O7" s="1046"/>
      <c r="P7" s="1047"/>
      <c r="Q7" s="1084">
        <v>5816</v>
      </c>
      <c r="R7" s="1085"/>
      <c r="S7" s="1085"/>
      <c r="T7" s="1085"/>
      <c r="U7" s="1085"/>
      <c r="V7" s="1085">
        <v>5495</v>
      </c>
      <c r="W7" s="1085"/>
      <c r="X7" s="1085"/>
      <c r="Y7" s="1085"/>
      <c r="Z7" s="1085"/>
      <c r="AA7" s="1085">
        <v>321</v>
      </c>
      <c r="AB7" s="1085"/>
      <c r="AC7" s="1085"/>
      <c r="AD7" s="1085"/>
      <c r="AE7" s="1086"/>
      <c r="AF7" s="1087">
        <v>290</v>
      </c>
      <c r="AG7" s="1088"/>
      <c r="AH7" s="1088"/>
      <c r="AI7" s="1088"/>
      <c r="AJ7" s="1089"/>
      <c r="AK7" s="1090">
        <v>0</v>
      </c>
      <c r="AL7" s="1091"/>
      <c r="AM7" s="1091"/>
      <c r="AN7" s="1091"/>
      <c r="AO7" s="1091"/>
      <c r="AP7" s="1091">
        <v>6318</v>
      </c>
      <c r="AQ7" s="1091"/>
      <c r="AR7" s="1091"/>
      <c r="AS7" s="1091"/>
      <c r="AT7" s="1091"/>
      <c r="AU7" s="1092"/>
      <c r="AV7" s="1092"/>
      <c r="AW7" s="1092"/>
      <c r="AX7" s="1092"/>
      <c r="AY7" s="1093"/>
      <c r="AZ7" s="232"/>
      <c r="BA7" s="232"/>
      <c r="BB7" s="232"/>
      <c r="BC7" s="232"/>
      <c r="BD7" s="232"/>
      <c r="BE7" s="233"/>
      <c r="BF7" s="233"/>
      <c r="BG7" s="233"/>
      <c r="BH7" s="233"/>
      <c r="BI7" s="233"/>
      <c r="BJ7" s="233"/>
      <c r="BK7" s="233"/>
      <c r="BL7" s="233"/>
      <c r="BM7" s="233"/>
      <c r="BN7" s="233"/>
      <c r="BO7" s="233"/>
      <c r="BP7" s="233"/>
      <c r="BQ7" s="236">
        <v>1</v>
      </c>
      <c r="BR7" s="237"/>
      <c r="BS7" s="1094"/>
      <c r="BT7" s="1095"/>
      <c r="BU7" s="1095"/>
      <c r="BV7" s="1095"/>
      <c r="BW7" s="1095"/>
      <c r="BX7" s="1095"/>
      <c r="BY7" s="1095"/>
      <c r="BZ7" s="1095"/>
      <c r="CA7" s="1095"/>
      <c r="CB7" s="1095"/>
      <c r="CC7" s="1095"/>
      <c r="CD7" s="1095"/>
      <c r="CE7" s="1095"/>
      <c r="CF7" s="1095"/>
      <c r="CG7" s="1096"/>
      <c r="CH7" s="1081"/>
      <c r="CI7" s="1082"/>
      <c r="CJ7" s="1082"/>
      <c r="CK7" s="1082"/>
      <c r="CL7" s="1083"/>
      <c r="CM7" s="1081"/>
      <c r="CN7" s="1082"/>
      <c r="CO7" s="1082"/>
      <c r="CP7" s="1082"/>
      <c r="CQ7" s="1083"/>
      <c r="CR7" s="1081"/>
      <c r="CS7" s="1082"/>
      <c r="CT7" s="1082"/>
      <c r="CU7" s="1082"/>
      <c r="CV7" s="1083"/>
      <c r="CW7" s="1081"/>
      <c r="CX7" s="1082"/>
      <c r="CY7" s="1082"/>
      <c r="CZ7" s="1082"/>
      <c r="DA7" s="1083"/>
      <c r="DB7" s="1081"/>
      <c r="DC7" s="1082"/>
      <c r="DD7" s="1082"/>
      <c r="DE7" s="1082"/>
      <c r="DF7" s="1083"/>
      <c r="DG7" s="1081"/>
      <c r="DH7" s="1082"/>
      <c r="DI7" s="1082"/>
      <c r="DJ7" s="1082"/>
      <c r="DK7" s="1083"/>
      <c r="DL7" s="1081"/>
      <c r="DM7" s="1082"/>
      <c r="DN7" s="1082"/>
      <c r="DO7" s="1082"/>
      <c r="DP7" s="1083"/>
      <c r="DQ7" s="1081"/>
      <c r="DR7" s="1082"/>
      <c r="DS7" s="1082"/>
      <c r="DT7" s="1082"/>
      <c r="DU7" s="1083"/>
      <c r="DV7" s="1094"/>
      <c r="DW7" s="1095"/>
      <c r="DX7" s="1095"/>
      <c r="DY7" s="1095"/>
      <c r="DZ7" s="1109"/>
      <c r="EA7" s="234"/>
    </row>
    <row r="8" spans="1:131" s="235" customFormat="1" ht="26.25" customHeight="1" x14ac:dyDescent="0.15">
      <c r="A8" s="238">
        <v>2</v>
      </c>
      <c r="B8" s="1029"/>
      <c r="C8" s="1030"/>
      <c r="D8" s="1030"/>
      <c r="E8" s="1030"/>
      <c r="F8" s="1030"/>
      <c r="G8" s="1030"/>
      <c r="H8" s="1030"/>
      <c r="I8" s="1030"/>
      <c r="J8" s="1030"/>
      <c r="K8" s="1030"/>
      <c r="L8" s="1030"/>
      <c r="M8" s="1030"/>
      <c r="N8" s="1030"/>
      <c r="O8" s="1030"/>
      <c r="P8" s="1031"/>
      <c r="Q8" s="1037"/>
      <c r="R8" s="1038"/>
      <c r="S8" s="1038"/>
      <c r="T8" s="1038"/>
      <c r="U8" s="1038"/>
      <c r="V8" s="1038"/>
      <c r="W8" s="1038"/>
      <c r="X8" s="1038"/>
      <c r="Y8" s="1038"/>
      <c r="Z8" s="1038"/>
      <c r="AA8" s="1038"/>
      <c r="AB8" s="1038"/>
      <c r="AC8" s="1038"/>
      <c r="AD8" s="1038"/>
      <c r="AE8" s="1039"/>
      <c r="AF8" s="1034"/>
      <c r="AG8" s="1035"/>
      <c r="AH8" s="1035"/>
      <c r="AI8" s="1035"/>
      <c r="AJ8" s="1036"/>
      <c r="AK8" s="1077"/>
      <c r="AL8" s="1078"/>
      <c r="AM8" s="1078"/>
      <c r="AN8" s="1078"/>
      <c r="AO8" s="1078"/>
      <c r="AP8" s="1078"/>
      <c r="AQ8" s="1078"/>
      <c r="AR8" s="1078"/>
      <c r="AS8" s="1078"/>
      <c r="AT8" s="1078"/>
      <c r="AU8" s="1079"/>
      <c r="AV8" s="1079"/>
      <c r="AW8" s="1079"/>
      <c r="AX8" s="1079"/>
      <c r="AY8" s="1080"/>
      <c r="AZ8" s="232"/>
      <c r="BA8" s="232"/>
      <c r="BB8" s="232"/>
      <c r="BC8" s="232"/>
      <c r="BD8" s="232"/>
      <c r="BE8" s="233"/>
      <c r="BF8" s="233"/>
      <c r="BG8" s="233"/>
      <c r="BH8" s="233"/>
      <c r="BI8" s="233"/>
      <c r="BJ8" s="233"/>
      <c r="BK8" s="233"/>
      <c r="BL8" s="233"/>
      <c r="BM8" s="233"/>
      <c r="BN8" s="233"/>
      <c r="BO8" s="233"/>
      <c r="BP8" s="233"/>
      <c r="BQ8" s="238">
        <v>2</v>
      </c>
      <c r="BR8" s="239"/>
      <c r="BS8" s="991"/>
      <c r="BT8" s="992"/>
      <c r="BU8" s="992"/>
      <c r="BV8" s="992"/>
      <c r="BW8" s="992"/>
      <c r="BX8" s="992"/>
      <c r="BY8" s="992"/>
      <c r="BZ8" s="992"/>
      <c r="CA8" s="992"/>
      <c r="CB8" s="992"/>
      <c r="CC8" s="992"/>
      <c r="CD8" s="992"/>
      <c r="CE8" s="992"/>
      <c r="CF8" s="992"/>
      <c r="CG8" s="1013"/>
      <c r="CH8" s="988"/>
      <c r="CI8" s="989"/>
      <c r="CJ8" s="989"/>
      <c r="CK8" s="989"/>
      <c r="CL8" s="990"/>
      <c r="CM8" s="988"/>
      <c r="CN8" s="989"/>
      <c r="CO8" s="989"/>
      <c r="CP8" s="989"/>
      <c r="CQ8" s="990"/>
      <c r="CR8" s="988"/>
      <c r="CS8" s="989"/>
      <c r="CT8" s="989"/>
      <c r="CU8" s="989"/>
      <c r="CV8" s="990"/>
      <c r="CW8" s="988"/>
      <c r="CX8" s="989"/>
      <c r="CY8" s="989"/>
      <c r="CZ8" s="989"/>
      <c r="DA8" s="990"/>
      <c r="DB8" s="988"/>
      <c r="DC8" s="989"/>
      <c r="DD8" s="989"/>
      <c r="DE8" s="989"/>
      <c r="DF8" s="990"/>
      <c r="DG8" s="988"/>
      <c r="DH8" s="989"/>
      <c r="DI8" s="989"/>
      <c r="DJ8" s="989"/>
      <c r="DK8" s="990"/>
      <c r="DL8" s="988"/>
      <c r="DM8" s="989"/>
      <c r="DN8" s="989"/>
      <c r="DO8" s="989"/>
      <c r="DP8" s="990"/>
      <c r="DQ8" s="988"/>
      <c r="DR8" s="989"/>
      <c r="DS8" s="989"/>
      <c r="DT8" s="989"/>
      <c r="DU8" s="990"/>
      <c r="DV8" s="991"/>
      <c r="DW8" s="992"/>
      <c r="DX8" s="992"/>
      <c r="DY8" s="992"/>
      <c r="DZ8" s="993"/>
      <c r="EA8" s="234"/>
    </row>
    <row r="9" spans="1:131" s="235" customFormat="1" ht="26.25" customHeight="1" x14ac:dyDescent="0.15">
      <c r="A9" s="238">
        <v>3</v>
      </c>
      <c r="B9" s="1029"/>
      <c r="C9" s="1030"/>
      <c r="D9" s="1030"/>
      <c r="E9" s="1030"/>
      <c r="F9" s="1030"/>
      <c r="G9" s="1030"/>
      <c r="H9" s="1030"/>
      <c r="I9" s="1030"/>
      <c r="J9" s="1030"/>
      <c r="K9" s="1030"/>
      <c r="L9" s="1030"/>
      <c r="M9" s="1030"/>
      <c r="N9" s="1030"/>
      <c r="O9" s="1030"/>
      <c r="P9" s="1031"/>
      <c r="Q9" s="1037"/>
      <c r="R9" s="1038"/>
      <c r="S9" s="1038"/>
      <c r="T9" s="1038"/>
      <c r="U9" s="1038"/>
      <c r="V9" s="1038"/>
      <c r="W9" s="1038"/>
      <c r="X9" s="1038"/>
      <c r="Y9" s="1038"/>
      <c r="Z9" s="1038"/>
      <c r="AA9" s="1038"/>
      <c r="AB9" s="1038"/>
      <c r="AC9" s="1038"/>
      <c r="AD9" s="1038"/>
      <c r="AE9" s="1039"/>
      <c r="AF9" s="1034"/>
      <c r="AG9" s="1035"/>
      <c r="AH9" s="1035"/>
      <c r="AI9" s="1035"/>
      <c r="AJ9" s="1036"/>
      <c r="AK9" s="1077"/>
      <c r="AL9" s="1078"/>
      <c r="AM9" s="1078"/>
      <c r="AN9" s="1078"/>
      <c r="AO9" s="1078"/>
      <c r="AP9" s="1078"/>
      <c r="AQ9" s="1078"/>
      <c r="AR9" s="1078"/>
      <c r="AS9" s="1078"/>
      <c r="AT9" s="1078"/>
      <c r="AU9" s="1079"/>
      <c r="AV9" s="1079"/>
      <c r="AW9" s="1079"/>
      <c r="AX9" s="1079"/>
      <c r="AY9" s="1080"/>
      <c r="AZ9" s="232"/>
      <c r="BA9" s="232"/>
      <c r="BB9" s="232"/>
      <c r="BC9" s="232"/>
      <c r="BD9" s="232"/>
      <c r="BE9" s="233"/>
      <c r="BF9" s="233"/>
      <c r="BG9" s="233"/>
      <c r="BH9" s="233"/>
      <c r="BI9" s="233"/>
      <c r="BJ9" s="233"/>
      <c r="BK9" s="233"/>
      <c r="BL9" s="233"/>
      <c r="BM9" s="233"/>
      <c r="BN9" s="233"/>
      <c r="BO9" s="233"/>
      <c r="BP9" s="233"/>
      <c r="BQ9" s="238">
        <v>3</v>
      </c>
      <c r="BR9" s="239"/>
      <c r="BS9" s="991"/>
      <c r="BT9" s="992"/>
      <c r="BU9" s="992"/>
      <c r="BV9" s="992"/>
      <c r="BW9" s="992"/>
      <c r="BX9" s="992"/>
      <c r="BY9" s="992"/>
      <c r="BZ9" s="992"/>
      <c r="CA9" s="992"/>
      <c r="CB9" s="992"/>
      <c r="CC9" s="992"/>
      <c r="CD9" s="992"/>
      <c r="CE9" s="992"/>
      <c r="CF9" s="992"/>
      <c r="CG9" s="1013"/>
      <c r="CH9" s="988"/>
      <c r="CI9" s="989"/>
      <c r="CJ9" s="989"/>
      <c r="CK9" s="989"/>
      <c r="CL9" s="990"/>
      <c r="CM9" s="988"/>
      <c r="CN9" s="989"/>
      <c r="CO9" s="989"/>
      <c r="CP9" s="989"/>
      <c r="CQ9" s="990"/>
      <c r="CR9" s="988"/>
      <c r="CS9" s="989"/>
      <c r="CT9" s="989"/>
      <c r="CU9" s="989"/>
      <c r="CV9" s="990"/>
      <c r="CW9" s="988"/>
      <c r="CX9" s="989"/>
      <c r="CY9" s="989"/>
      <c r="CZ9" s="989"/>
      <c r="DA9" s="990"/>
      <c r="DB9" s="988"/>
      <c r="DC9" s="989"/>
      <c r="DD9" s="989"/>
      <c r="DE9" s="989"/>
      <c r="DF9" s="990"/>
      <c r="DG9" s="988"/>
      <c r="DH9" s="989"/>
      <c r="DI9" s="989"/>
      <c r="DJ9" s="989"/>
      <c r="DK9" s="990"/>
      <c r="DL9" s="988"/>
      <c r="DM9" s="989"/>
      <c r="DN9" s="989"/>
      <c r="DO9" s="989"/>
      <c r="DP9" s="990"/>
      <c r="DQ9" s="988"/>
      <c r="DR9" s="989"/>
      <c r="DS9" s="989"/>
      <c r="DT9" s="989"/>
      <c r="DU9" s="990"/>
      <c r="DV9" s="991"/>
      <c r="DW9" s="992"/>
      <c r="DX9" s="992"/>
      <c r="DY9" s="992"/>
      <c r="DZ9" s="993"/>
      <c r="EA9" s="234"/>
    </row>
    <row r="10" spans="1:131" s="235" customFormat="1" ht="26.25" customHeight="1" x14ac:dyDescent="0.15">
      <c r="A10" s="238">
        <v>4</v>
      </c>
      <c r="B10" s="1029"/>
      <c r="C10" s="1030"/>
      <c r="D10" s="1030"/>
      <c r="E10" s="1030"/>
      <c r="F10" s="1030"/>
      <c r="G10" s="1030"/>
      <c r="H10" s="1030"/>
      <c r="I10" s="1030"/>
      <c r="J10" s="1030"/>
      <c r="K10" s="1030"/>
      <c r="L10" s="1030"/>
      <c r="M10" s="1030"/>
      <c r="N10" s="1030"/>
      <c r="O10" s="1030"/>
      <c r="P10" s="1031"/>
      <c r="Q10" s="1037"/>
      <c r="R10" s="1038"/>
      <c r="S10" s="1038"/>
      <c r="T10" s="1038"/>
      <c r="U10" s="1038"/>
      <c r="V10" s="1038"/>
      <c r="W10" s="1038"/>
      <c r="X10" s="1038"/>
      <c r="Y10" s="1038"/>
      <c r="Z10" s="1038"/>
      <c r="AA10" s="1038"/>
      <c r="AB10" s="1038"/>
      <c r="AC10" s="1038"/>
      <c r="AD10" s="1038"/>
      <c r="AE10" s="1039"/>
      <c r="AF10" s="1034"/>
      <c r="AG10" s="1035"/>
      <c r="AH10" s="1035"/>
      <c r="AI10" s="1035"/>
      <c r="AJ10" s="1036"/>
      <c r="AK10" s="1077"/>
      <c r="AL10" s="1078"/>
      <c r="AM10" s="1078"/>
      <c r="AN10" s="1078"/>
      <c r="AO10" s="1078"/>
      <c r="AP10" s="1078"/>
      <c r="AQ10" s="1078"/>
      <c r="AR10" s="1078"/>
      <c r="AS10" s="1078"/>
      <c r="AT10" s="1078"/>
      <c r="AU10" s="1079"/>
      <c r="AV10" s="1079"/>
      <c r="AW10" s="1079"/>
      <c r="AX10" s="1079"/>
      <c r="AY10" s="1080"/>
      <c r="AZ10" s="232"/>
      <c r="BA10" s="232"/>
      <c r="BB10" s="232"/>
      <c r="BC10" s="232"/>
      <c r="BD10" s="232"/>
      <c r="BE10" s="233"/>
      <c r="BF10" s="233"/>
      <c r="BG10" s="233"/>
      <c r="BH10" s="233"/>
      <c r="BI10" s="233"/>
      <c r="BJ10" s="233"/>
      <c r="BK10" s="233"/>
      <c r="BL10" s="233"/>
      <c r="BM10" s="233"/>
      <c r="BN10" s="233"/>
      <c r="BO10" s="233"/>
      <c r="BP10" s="233"/>
      <c r="BQ10" s="238">
        <v>4</v>
      </c>
      <c r="BR10" s="239"/>
      <c r="BS10" s="991"/>
      <c r="BT10" s="992"/>
      <c r="BU10" s="992"/>
      <c r="BV10" s="992"/>
      <c r="BW10" s="992"/>
      <c r="BX10" s="992"/>
      <c r="BY10" s="992"/>
      <c r="BZ10" s="992"/>
      <c r="CA10" s="992"/>
      <c r="CB10" s="992"/>
      <c r="CC10" s="992"/>
      <c r="CD10" s="992"/>
      <c r="CE10" s="992"/>
      <c r="CF10" s="992"/>
      <c r="CG10" s="1013"/>
      <c r="CH10" s="988"/>
      <c r="CI10" s="989"/>
      <c r="CJ10" s="989"/>
      <c r="CK10" s="989"/>
      <c r="CL10" s="990"/>
      <c r="CM10" s="988"/>
      <c r="CN10" s="989"/>
      <c r="CO10" s="989"/>
      <c r="CP10" s="989"/>
      <c r="CQ10" s="990"/>
      <c r="CR10" s="988"/>
      <c r="CS10" s="989"/>
      <c r="CT10" s="989"/>
      <c r="CU10" s="989"/>
      <c r="CV10" s="990"/>
      <c r="CW10" s="988"/>
      <c r="CX10" s="989"/>
      <c r="CY10" s="989"/>
      <c r="CZ10" s="989"/>
      <c r="DA10" s="990"/>
      <c r="DB10" s="988"/>
      <c r="DC10" s="989"/>
      <c r="DD10" s="989"/>
      <c r="DE10" s="989"/>
      <c r="DF10" s="990"/>
      <c r="DG10" s="988"/>
      <c r="DH10" s="989"/>
      <c r="DI10" s="989"/>
      <c r="DJ10" s="989"/>
      <c r="DK10" s="990"/>
      <c r="DL10" s="988"/>
      <c r="DM10" s="989"/>
      <c r="DN10" s="989"/>
      <c r="DO10" s="989"/>
      <c r="DP10" s="990"/>
      <c r="DQ10" s="988"/>
      <c r="DR10" s="989"/>
      <c r="DS10" s="989"/>
      <c r="DT10" s="989"/>
      <c r="DU10" s="990"/>
      <c r="DV10" s="991"/>
      <c r="DW10" s="992"/>
      <c r="DX10" s="992"/>
      <c r="DY10" s="992"/>
      <c r="DZ10" s="993"/>
      <c r="EA10" s="234"/>
    </row>
    <row r="11" spans="1:131" s="235" customFormat="1" ht="26.25" customHeight="1" x14ac:dyDescent="0.15">
      <c r="A11" s="238">
        <v>5</v>
      </c>
      <c r="B11" s="1029"/>
      <c r="C11" s="1030"/>
      <c r="D11" s="1030"/>
      <c r="E11" s="1030"/>
      <c r="F11" s="1030"/>
      <c r="G11" s="1030"/>
      <c r="H11" s="1030"/>
      <c r="I11" s="1030"/>
      <c r="J11" s="1030"/>
      <c r="K11" s="1030"/>
      <c r="L11" s="1030"/>
      <c r="M11" s="1030"/>
      <c r="N11" s="1030"/>
      <c r="O11" s="1030"/>
      <c r="P11" s="1031"/>
      <c r="Q11" s="1037"/>
      <c r="R11" s="1038"/>
      <c r="S11" s="1038"/>
      <c r="T11" s="1038"/>
      <c r="U11" s="1038"/>
      <c r="V11" s="1038"/>
      <c r="W11" s="1038"/>
      <c r="X11" s="1038"/>
      <c r="Y11" s="1038"/>
      <c r="Z11" s="1038"/>
      <c r="AA11" s="1038"/>
      <c r="AB11" s="1038"/>
      <c r="AC11" s="1038"/>
      <c r="AD11" s="1038"/>
      <c r="AE11" s="1039"/>
      <c r="AF11" s="1034"/>
      <c r="AG11" s="1035"/>
      <c r="AH11" s="1035"/>
      <c r="AI11" s="1035"/>
      <c r="AJ11" s="1036"/>
      <c r="AK11" s="1077"/>
      <c r="AL11" s="1078"/>
      <c r="AM11" s="1078"/>
      <c r="AN11" s="1078"/>
      <c r="AO11" s="1078"/>
      <c r="AP11" s="1078"/>
      <c r="AQ11" s="1078"/>
      <c r="AR11" s="1078"/>
      <c r="AS11" s="1078"/>
      <c r="AT11" s="1078"/>
      <c r="AU11" s="1079"/>
      <c r="AV11" s="1079"/>
      <c r="AW11" s="1079"/>
      <c r="AX11" s="1079"/>
      <c r="AY11" s="1080"/>
      <c r="AZ11" s="232"/>
      <c r="BA11" s="232"/>
      <c r="BB11" s="232"/>
      <c r="BC11" s="232"/>
      <c r="BD11" s="232"/>
      <c r="BE11" s="233"/>
      <c r="BF11" s="233"/>
      <c r="BG11" s="233"/>
      <c r="BH11" s="233"/>
      <c r="BI11" s="233"/>
      <c r="BJ11" s="233"/>
      <c r="BK11" s="233"/>
      <c r="BL11" s="233"/>
      <c r="BM11" s="233"/>
      <c r="BN11" s="233"/>
      <c r="BO11" s="233"/>
      <c r="BP11" s="233"/>
      <c r="BQ11" s="238">
        <v>5</v>
      </c>
      <c r="BR11" s="239"/>
      <c r="BS11" s="991"/>
      <c r="BT11" s="992"/>
      <c r="BU11" s="992"/>
      <c r="BV11" s="992"/>
      <c r="BW11" s="992"/>
      <c r="BX11" s="992"/>
      <c r="BY11" s="992"/>
      <c r="BZ11" s="992"/>
      <c r="CA11" s="992"/>
      <c r="CB11" s="992"/>
      <c r="CC11" s="992"/>
      <c r="CD11" s="992"/>
      <c r="CE11" s="992"/>
      <c r="CF11" s="992"/>
      <c r="CG11" s="1013"/>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34"/>
    </row>
    <row r="12" spans="1:131" s="235" customFormat="1" ht="26.25" customHeight="1" x14ac:dyDescent="0.15">
      <c r="A12" s="238">
        <v>6</v>
      </c>
      <c r="B12" s="1029"/>
      <c r="C12" s="1030"/>
      <c r="D12" s="1030"/>
      <c r="E12" s="1030"/>
      <c r="F12" s="1030"/>
      <c r="G12" s="1030"/>
      <c r="H12" s="1030"/>
      <c r="I12" s="1030"/>
      <c r="J12" s="1030"/>
      <c r="K12" s="1030"/>
      <c r="L12" s="1030"/>
      <c r="M12" s="1030"/>
      <c r="N12" s="1030"/>
      <c r="O12" s="1030"/>
      <c r="P12" s="1031"/>
      <c r="Q12" s="1037"/>
      <c r="R12" s="1038"/>
      <c r="S12" s="1038"/>
      <c r="T12" s="1038"/>
      <c r="U12" s="1038"/>
      <c r="V12" s="1038"/>
      <c r="W12" s="1038"/>
      <c r="X12" s="1038"/>
      <c r="Y12" s="1038"/>
      <c r="Z12" s="1038"/>
      <c r="AA12" s="1038"/>
      <c r="AB12" s="1038"/>
      <c r="AC12" s="1038"/>
      <c r="AD12" s="1038"/>
      <c r="AE12" s="1039"/>
      <c r="AF12" s="1034"/>
      <c r="AG12" s="1035"/>
      <c r="AH12" s="1035"/>
      <c r="AI12" s="1035"/>
      <c r="AJ12" s="1036"/>
      <c r="AK12" s="1077"/>
      <c r="AL12" s="1078"/>
      <c r="AM12" s="1078"/>
      <c r="AN12" s="1078"/>
      <c r="AO12" s="1078"/>
      <c r="AP12" s="1078"/>
      <c r="AQ12" s="1078"/>
      <c r="AR12" s="1078"/>
      <c r="AS12" s="1078"/>
      <c r="AT12" s="1078"/>
      <c r="AU12" s="1079"/>
      <c r="AV12" s="1079"/>
      <c r="AW12" s="1079"/>
      <c r="AX12" s="1079"/>
      <c r="AY12" s="1080"/>
      <c r="AZ12" s="232"/>
      <c r="BA12" s="232"/>
      <c r="BB12" s="232"/>
      <c r="BC12" s="232"/>
      <c r="BD12" s="232"/>
      <c r="BE12" s="233"/>
      <c r="BF12" s="233"/>
      <c r="BG12" s="233"/>
      <c r="BH12" s="233"/>
      <c r="BI12" s="233"/>
      <c r="BJ12" s="233"/>
      <c r="BK12" s="233"/>
      <c r="BL12" s="233"/>
      <c r="BM12" s="233"/>
      <c r="BN12" s="233"/>
      <c r="BO12" s="233"/>
      <c r="BP12" s="233"/>
      <c r="BQ12" s="238">
        <v>6</v>
      </c>
      <c r="BR12" s="239"/>
      <c r="BS12" s="991"/>
      <c r="BT12" s="992"/>
      <c r="BU12" s="992"/>
      <c r="BV12" s="992"/>
      <c r="BW12" s="992"/>
      <c r="BX12" s="992"/>
      <c r="BY12" s="992"/>
      <c r="BZ12" s="992"/>
      <c r="CA12" s="992"/>
      <c r="CB12" s="992"/>
      <c r="CC12" s="992"/>
      <c r="CD12" s="992"/>
      <c r="CE12" s="992"/>
      <c r="CF12" s="992"/>
      <c r="CG12" s="1013"/>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34"/>
    </row>
    <row r="13" spans="1:131" s="235" customFormat="1" ht="26.25" customHeight="1" x14ac:dyDescent="0.15">
      <c r="A13" s="238">
        <v>7</v>
      </c>
      <c r="B13" s="1029"/>
      <c r="C13" s="1030"/>
      <c r="D13" s="1030"/>
      <c r="E13" s="1030"/>
      <c r="F13" s="1030"/>
      <c r="G13" s="1030"/>
      <c r="H13" s="1030"/>
      <c r="I13" s="1030"/>
      <c r="J13" s="1030"/>
      <c r="K13" s="1030"/>
      <c r="L13" s="1030"/>
      <c r="M13" s="1030"/>
      <c r="N13" s="1030"/>
      <c r="O13" s="1030"/>
      <c r="P13" s="1031"/>
      <c r="Q13" s="1037"/>
      <c r="R13" s="1038"/>
      <c r="S13" s="1038"/>
      <c r="T13" s="1038"/>
      <c r="U13" s="1038"/>
      <c r="V13" s="1038"/>
      <c r="W13" s="1038"/>
      <c r="X13" s="1038"/>
      <c r="Y13" s="1038"/>
      <c r="Z13" s="1038"/>
      <c r="AA13" s="1038"/>
      <c r="AB13" s="1038"/>
      <c r="AC13" s="1038"/>
      <c r="AD13" s="1038"/>
      <c r="AE13" s="1039"/>
      <c r="AF13" s="1034"/>
      <c r="AG13" s="1035"/>
      <c r="AH13" s="1035"/>
      <c r="AI13" s="1035"/>
      <c r="AJ13" s="1036"/>
      <c r="AK13" s="1077"/>
      <c r="AL13" s="1078"/>
      <c r="AM13" s="1078"/>
      <c r="AN13" s="1078"/>
      <c r="AO13" s="1078"/>
      <c r="AP13" s="1078"/>
      <c r="AQ13" s="1078"/>
      <c r="AR13" s="1078"/>
      <c r="AS13" s="1078"/>
      <c r="AT13" s="1078"/>
      <c r="AU13" s="1079"/>
      <c r="AV13" s="1079"/>
      <c r="AW13" s="1079"/>
      <c r="AX13" s="1079"/>
      <c r="AY13" s="1080"/>
      <c r="AZ13" s="232"/>
      <c r="BA13" s="232"/>
      <c r="BB13" s="232"/>
      <c r="BC13" s="232"/>
      <c r="BD13" s="232"/>
      <c r="BE13" s="233"/>
      <c r="BF13" s="233"/>
      <c r="BG13" s="233"/>
      <c r="BH13" s="233"/>
      <c r="BI13" s="233"/>
      <c r="BJ13" s="233"/>
      <c r="BK13" s="233"/>
      <c r="BL13" s="233"/>
      <c r="BM13" s="233"/>
      <c r="BN13" s="233"/>
      <c r="BO13" s="233"/>
      <c r="BP13" s="233"/>
      <c r="BQ13" s="238">
        <v>7</v>
      </c>
      <c r="BR13" s="239"/>
      <c r="BS13" s="991"/>
      <c r="BT13" s="992"/>
      <c r="BU13" s="992"/>
      <c r="BV13" s="992"/>
      <c r="BW13" s="992"/>
      <c r="BX13" s="992"/>
      <c r="BY13" s="992"/>
      <c r="BZ13" s="992"/>
      <c r="CA13" s="992"/>
      <c r="CB13" s="992"/>
      <c r="CC13" s="992"/>
      <c r="CD13" s="992"/>
      <c r="CE13" s="992"/>
      <c r="CF13" s="992"/>
      <c r="CG13" s="1013"/>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34"/>
    </row>
    <row r="14" spans="1:131" s="235" customFormat="1" ht="26.25" customHeight="1" x14ac:dyDescent="0.15">
      <c r="A14" s="238">
        <v>8</v>
      </c>
      <c r="B14" s="1029"/>
      <c r="C14" s="1030"/>
      <c r="D14" s="1030"/>
      <c r="E14" s="1030"/>
      <c r="F14" s="1030"/>
      <c r="G14" s="1030"/>
      <c r="H14" s="1030"/>
      <c r="I14" s="1030"/>
      <c r="J14" s="1030"/>
      <c r="K14" s="1030"/>
      <c r="L14" s="1030"/>
      <c r="M14" s="1030"/>
      <c r="N14" s="1030"/>
      <c r="O14" s="1030"/>
      <c r="P14" s="1031"/>
      <c r="Q14" s="1037"/>
      <c r="R14" s="1038"/>
      <c r="S14" s="1038"/>
      <c r="T14" s="1038"/>
      <c r="U14" s="1038"/>
      <c r="V14" s="1038"/>
      <c r="W14" s="1038"/>
      <c r="X14" s="1038"/>
      <c r="Y14" s="1038"/>
      <c r="Z14" s="1038"/>
      <c r="AA14" s="1038"/>
      <c r="AB14" s="1038"/>
      <c r="AC14" s="1038"/>
      <c r="AD14" s="1038"/>
      <c r="AE14" s="1039"/>
      <c r="AF14" s="1034"/>
      <c r="AG14" s="1035"/>
      <c r="AH14" s="1035"/>
      <c r="AI14" s="1035"/>
      <c r="AJ14" s="1036"/>
      <c r="AK14" s="1077"/>
      <c r="AL14" s="1078"/>
      <c r="AM14" s="1078"/>
      <c r="AN14" s="1078"/>
      <c r="AO14" s="1078"/>
      <c r="AP14" s="1078"/>
      <c r="AQ14" s="1078"/>
      <c r="AR14" s="1078"/>
      <c r="AS14" s="1078"/>
      <c r="AT14" s="1078"/>
      <c r="AU14" s="1079"/>
      <c r="AV14" s="1079"/>
      <c r="AW14" s="1079"/>
      <c r="AX14" s="1079"/>
      <c r="AY14" s="1080"/>
      <c r="AZ14" s="232"/>
      <c r="BA14" s="232"/>
      <c r="BB14" s="232"/>
      <c r="BC14" s="232"/>
      <c r="BD14" s="232"/>
      <c r="BE14" s="233"/>
      <c r="BF14" s="233"/>
      <c r="BG14" s="233"/>
      <c r="BH14" s="233"/>
      <c r="BI14" s="233"/>
      <c r="BJ14" s="233"/>
      <c r="BK14" s="233"/>
      <c r="BL14" s="233"/>
      <c r="BM14" s="233"/>
      <c r="BN14" s="233"/>
      <c r="BO14" s="233"/>
      <c r="BP14" s="233"/>
      <c r="BQ14" s="238">
        <v>8</v>
      </c>
      <c r="BR14" s="239"/>
      <c r="BS14" s="991"/>
      <c r="BT14" s="992"/>
      <c r="BU14" s="992"/>
      <c r="BV14" s="992"/>
      <c r="BW14" s="992"/>
      <c r="BX14" s="992"/>
      <c r="BY14" s="992"/>
      <c r="BZ14" s="992"/>
      <c r="CA14" s="992"/>
      <c r="CB14" s="992"/>
      <c r="CC14" s="992"/>
      <c r="CD14" s="992"/>
      <c r="CE14" s="992"/>
      <c r="CF14" s="992"/>
      <c r="CG14" s="1013"/>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34"/>
    </row>
    <row r="15" spans="1:131" s="235" customFormat="1" ht="26.25" customHeight="1" x14ac:dyDescent="0.15">
      <c r="A15" s="238">
        <v>9</v>
      </c>
      <c r="B15" s="1029"/>
      <c r="C15" s="1030"/>
      <c r="D15" s="1030"/>
      <c r="E15" s="1030"/>
      <c r="F15" s="1030"/>
      <c r="G15" s="1030"/>
      <c r="H15" s="1030"/>
      <c r="I15" s="1030"/>
      <c r="J15" s="1030"/>
      <c r="K15" s="1030"/>
      <c r="L15" s="1030"/>
      <c r="M15" s="1030"/>
      <c r="N15" s="1030"/>
      <c r="O15" s="1030"/>
      <c r="P15" s="1031"/>
      <c r="Q15" s="1037"/>
      <c r="R15" s="1038"/>
      <c r="S15" s="1038"/>
      <c r="T15" s="1038"/>
      <c r="U15" s="1038"/>
      <c r="V15" s="1038"/>
      <c r="W15" s="1038"/>
      <c r="X15" s="1038"/>
      <c r="Y15" s="1038"/>
      <c r="Z15" s="1038"/>
      <c r="AA15" s="1038"/>
      <c r="AB15" s="1038"/>
      <c r="AC15" s="1038"/>
      <c r="AD15" s="1038"/>
      <c r="AE15" s="1039"/>
      <c r="AF15" s="1034"/>
      <c r="AG15" s="1035"/>
      <c r="AH15" s="1035"/>
      <c r="AI15" s="1035"/>
      <c r="AJ15" s="1036"/>
      <c r="AK15" s="1077"/>
      <c r="AL15" s="1078"/>
      <c r="AM15" s="1078"/>
      <c r="AN15" s="1078"/>
      <c r="AO15" s="1078"/>
      <c r="AP15" s="1078"/>
      <c r="AQ15" s="1078"/>
      <c r="AR15" s="1078"/>
      <c r="AS15" s="1078"/>
      <c r="AT15" s="1078"/>
      <c r="AU15" s="1079"/>
      <c r="AV15" s="1079"/>
      <c r="AW15" s="1079"/>
      <c r="AX15" s="1079"/>
      <c r="AY15" s="1080"/>
      <c r="AZ15" s="232"/>
      <c r="BA15" s="232"/>
      <c r="BB15" s="232"/>
      <c r="BC15" s="232"/>
      <c r="BD15" s="232"/>
      <c r="BE15" s="233"/>
      <c r="BF15" s="233"/>
      <c r="BG15" s="233"/>
      <c r="BH15" s="233"/>
      <c r="BI15" s="233"/>
      <c r="BJ15" s="233"/>
      <c r="BK15" s="233"/>
      <c r="BL15" s="233"/>
      <c r="BM15" s="233"/>
      <c r="BN15" s="233"/>
      <c r="BO15" s="233"/>
      <c r="BP15" s="233"/>
      <c r="BQ15" s="238">
        <v>9</v>
      </c>
      <c r="BR15" s="239"/>
      <c r="BS15" s="991"/>
      <c r="BT15" s="992"/>
      <c r="BU15" s="992"/>
      <c r="BV15" s="992"/>
      <c r="BW15" s="992"/>
      <c r="BX15" s="992"/>
      <c r="BY15" s="992"/>
      <c r="BZ15" s="992"/>
      <c r="CA15" s="992"/>
      <c r="CB15" s="992"/>
      <c r="CC15" s="992"/>
      <c r="CD15" s="992"/>
      <c r="CE15" s="992"/>
      <c r="CF15" s="992"/>
      <c r="CG15" s="1013"/>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34"/>
    </row>
    <row r="16" spans="1:131" s="235" customFormat="1" ht="26.25" customHeight="1" x14ac:dyDescent="0.15">
      <c r="A16" s="238">
        <v>10</v>
      </c>
      <c r="B16" s="1029"/>
      <c r="C16" s="1030"/>
      <c r="D16" s="1030"/>
      <c r="E16" s="1030"/>
      <c r="F16" s="1030"/>
      <c r="G16" s="1030"/>
      <c r="H16" s="1030"/>
      <c r="I16" s="1030"/>
      <c r="J16" s="1030"/>
      <c r="K16" s="1030"/>
      <c r="L16" s="1030"/>
      <c r="M16" s="1030"/>
      <c r="N16" s="1030"/>
      <c r="O16" s="1030"/>
      <c r="P16" s="1031"/>
      <c r="Q16" s="1037"/>
      <c r="R16" s="1038"/>
      <c r="S16" s="1038"/>
      <c r="T16" s="1038"/>
      <c r="U16" s="1038"/>
      <c r="V16" s="1038"/>
      <c r="W16" s="1038"/>
      <c r="X16" s="1038"/>
      <c r="Y16" s="1038"/>
      <c r="Z16" s="1038"/>
      <c r="AA16" s="1038"/>
      <c r="AB16" s="1038"/>
      <c r="AC16" s="1038"/>
      <c r="AD16" s="1038"/>
      <c r="AE16" s="1039"/>
      <c r="AF16" s="1034"/>
      <c r="AG16" s="1035"/>
      <c r="AH16" s="1035"/>
      <c r="AI16" s="1035"/>
      <c r="AJ16" s="1036"/>
      <c r="AK16" s="1077"/>
      <c r="AL16" s="1078"/>
      <c r="AM16" s="1078"/>
      <c r="AN16" s="1078"/>
      <c r="AO16" s="1078"/>
      <c r="AP16" s="1078"/>
      <c r="AQ16" s="1078"/>
      <c r="AR16" s="1078"/>
      <c r="AS16" s="1078"/>
      <c r="AT16" s="1078"/>
      <c r="AU16" s="1079"/>
      <c r="AV16" s="1079"/>
      <c r="AW16" s="1079"/>
      <c r="AX16" s="1079"/>
      <c r="AY16" s="1080"/>
      <c r="AZ16" s="232"/>
      <c r="BA16" s="232"/>
      <c r="BB16" s="232"/>
      <c r="BC16" s="232"/>
      <c r="BD16" s="232"/>
      <c r="BE16" s="233"/>
      <c r="BF16" s="233"/>
      <c r="BG16" s="233"/>
      <c r="BH16" s="233"/>
      <c r="BI16" s="233"/>
      <c r="BJ16" s="233"/>
      <c r="BK16" s="233"/>
      <c r="BL16" s="233"/>
      <c r="BM16" s="233"/>
      <c r="BN16" s="233"/>
      <c r="BO16" s="233"/>
      <c r="BP16" s="233"/>
      <c r="BQ16" s="238">
        <v>10</v>
      </c>
      <c r="BR16" s="239"/>
      <c r="BS16" s="991"/>
      <c r="BT16" s="992"/>
      <c r="BU16" s="992"/>
      <c r="BV16" s="992"/>
      <c r="BW16" s="992"/>
      <c r="BX16" s="992"/>
      <c r="BY16" s="992"/>
      <c r="BZ16" s="992"/>
      <c r="CA16" s="992"/>
      <c r="CB16" s="992"/>
      <c r="CC16" s="992"/>
      <c r="CD16" s="992"/>
      <c r="CE16" s="992"/>
      <c r="CF16" s="992"/>
      <c r="CG16" s="1013"/>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34"/>
    </row>
    <row r="17" spans="1:131" s="235" customFormat="1" ht="26.25" customHeight="1" x14ac:dyDescent="0.15">
      <c r="A17" s="238">
        <v>11</v>
      </c>
      <c r="B17" s="1029"/>
      <c r="C17" s="1030"/>
      <c r="D17" s="1030"/>
      <c r="E17" s="1030"/>
      <c r="F17" s="1030"/>
      <c r="G17" s="1030"/>
      <c r="H17" s="1030"/>
      <c r="I17" s="1030"/>
      <c r="J17" s="1030"/>
      <c r="K17" s="1030"/>
      <c r="L17" s="1030"/>
      <c r="M17" s="1030"/>
      <c r="N17" s="1030"/>
      <c r="O17" s="1030"/>
      <c r="P17" s="1031"/>
      <c r="Q17" s="1037"/>
      <c r="R17" s="1038"/>
      <c r="S17" s="1038"/>
      <c r="T17" s="1038"/>
      <c r="U17" s="1038"/>
      <c r="V17" s="1038"/>
      <c r="W17" s="1038"/>
      <c r="X17" s="1038"/>
      <c r="Y17" s="1038"/>
      <c r="Z17" s="1038"/>
      <c r="AA17" s="1038"/>
      <c r="AB17" s="1038"/>
      <c r="AC17" s="1038"/>
      <c r="AD17" s="1038"/>
      <c r="AE17" s="1039"/>
      <c r="AF17" s="1034"/>
      <c r="AG17" s="1035"/>
      <c r="AH17" s="1035"/>
      <c r="AI17" s="1035"/>
      <c r="AJ17" s="1036"/>
      <c r="AK17" s="1077"/>
      <c r="AL17" s="1078"/>
      <c r="AM17" s="1078"/>
      <c r="AN17" s="1078"/>
      <c r="AO17" s="1078"/>
      <c r="AP17" s="1078"/>
      <c r="AQ17" s="1078"/>
      <c r="AR17" s="1078"/>
      <c r="AS17" s="1078"/>
      <c r="AT17" s="1078"/>
      <c r="AU17" s="1079"/>
      <c r="AV17" s="1079"/>
      <c r="AW17" s="1079"/>
      <c r="AX17" s="1079"/>
      <c r="AY17" s="1080"/>
      <c r="AZ17" s="232"/>
      <c r="BA17" s="232"/>
      <c r="BB17" s="232"/>
      <c r="BC17" s="232"/>
      <c r="BD17" s="232"/>
      <c r="BE17" s="233"/>
      <c r="BF17" s="233"/>
      <c r="BG17" s="233"/>
      <c r="BH17" s="233"/>
      <c r="BI17" s="233"/>
      <c r="BJ17" s="233"/>
      <c r="BK17" s="233"/>
      <c r="BL17" s="233"/>
      <c r="BM17" s="233"/>
      <c r="BN17" s="233"/>
      <c r="BO17" s="233"/>
      <c r="BP17" s="233"/>
      <c r="BQ17" s="238">
        <v>11</v>
      </c>
      <c r="BR17" s="239"/>
      <c r="BS17" s="991"/>
      <c r="BT17" s="992"/>
      <c r="BU17" s="992"/>
      <c r="BV17" s="992"/>
      <c r="BW17" s="992"/>
      <c r="BX17" s="992"/>
      <c r="BY17" s="992"/>
      <c r="BZ17" s="992"/>
      <c r="CA17" s="992"/>
      <c r="CB17" s="992"/>
      <c r="CC17" s="992"/>
      <c r="CD17" s="992"/>
      <c r="CE17" s="992"/>
      <c r="CF17" s="992"/>
      <c r="CG17" s="1013"/>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34"/>
    </row>
    <row r="18" spans="1:131" s="235" customFormat="1" ht="26.25" customHeight="1" x14ac:dyDescent="0.15">
      <c r="A18" s="238">
        <v>12</v>
      </c>
      <c r="B18" s="1029"/>
      <c r="C18" s="1030"/>
      <c r="D18" s="1030"/>
      <c r="E18" s="1030"/>
      <c r="F18" s="1030"/>
      <c r="G18" s="1030"/>
      <c r="H18" s="1030"/>
      <c r="I18" s="1030"/>
      <c r="J18" s="1030"/>
      <c r="K18" s="1030"/>
      <c r="L18" s="1030"/>
      <c r="M18" s="1030"/>
      <c r="N18" s="1030"/>
      <c r="O18" s="1030"/>
      <c r="P18" s="1031"/>
      <c r="Q18" s="1037"/>
      <c r="R18" s="1038"/>
      <c r="S18" s="1038"/>
      <c r="T18" s="1038"/>
      <c r="U18" s="1038"/>
      <c r="V18" s="1038"/>
      <c r="W18" s="1038"/>
      <c r="X18" s="1038"/>
      <c r="Y18" s="1038"/>
      <c r="Z18" s="1038"/>
      <c r="AA18" s="1038"/>
      <c r="AB18" s="1038"/>
      <c r="AC18" s="1038"/>
      <c r="AD18" s="1038"/>
      <c r="AE18" s="1039"/>
      <c r="AF18" s="1034"/>
      <c r="AG18" s="1035"/>
      <c r="AH18" s="1035"/>
      <c r="AI18" s="1035"/>
      <c r="AJ18" s="1036"/>
      <c r="AK18" s="1077"/>
      <c r="AL18" s="1078"/>
      <c r="AM18" s="1078"/>
      <c r="AN18" s="1078"/>
      <c r="AO18" s="1078"/>
      <c r="AP18" s="1078"/>
      <c r="AQ18" s="1078"/>
      <c r="AR18" s="1078"/>
      <c r="AS18" s="1078"/>
      <c r="AT18" s="1078"/>
      <c r="AU18" s="1079"/>
      <c r="AV18" s="1079"/>
      <c r="AW18" s="1079"/>
      <c r="AX18" s="1079"/>
      <c r="AY18" s="1080"/>
      <c r="AZ18" s="232"/>
      <c r="BA18" s="232"/>
      <c r="BB18" s="232"/>
      <c r="BC18" s="232"/>
      <c r="BD18" s="232"/>
      <c r="BE18" s="233"/>
      <c r="BF18" s="233"/>
      <c r="BG18" s="233"/>
      <c r="BH18" s="233"/>
      <c r="BI18" s="233"/>
      <c r="BJ18" s="233"/>
      <c r="BK18" s="233"/>
      <c r="BL18" s="233"/>
      <c r="BM18" s="233"/>
      <c r="BN18" s="233"/>
      <c r="BO18" s="233"/>
      <c r="BP18" s="233"/>
      <c r="BQ18" s="238">
        <v>12</v>
      </c>
      <c r="BR18" s="239"/>
      <c r="BS18" s="991"/>
      <c r="BT18" s="992"/>
      <c r="BU18" s="992"/>
      <c r="BV18" s="992"/>
      <c r="BW18" s="992"/>
      <c r="BX18" s="992"/>
      <c r="BY18" s="992"/>
      <c r="BZ18" s="992"/>
      <c r="CA18" s="992"/>
      <c r="CB18" s="992"/>
      <c r="CC18" s="992"/>
      <c r="CD18" s="992"/>
      <c r="CE18" s="992"/>
      <c r="CF18" s="992"/>
      <c r="CG18" s="1013"/>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34"/>
    </row>
    <row r="19" spans="1:131" s="235" customFormat="1" ht="26.25" customHeight="1" x14ac:dyDescent="0.15">
      <c r="A19" s="238">
        <v>13</v>
      </c>
      <c r="B19" s="1029"/>
      <c r="C19" s="1030"/>
      <c r="D19" s="1030"/>
      <c r="E19" s="1030"/>
      <c r="F19" s="1030"/>
      <c r="G19" s="1030"/>
      <c r="H19" s="1030"/>
      <c r="I19" s="1030"/>
      <c r="J19" s="1030"/>
      <c r="K19" s="1030"/>
      <c r="L19" s="1030"/>
      <c r="M19" s="1030"/>
      <c r="N19" s="1030"/>
      <c r="O19" s="1030"/>
      <c r="P19" s="1031"/>
      <c r="Q19" s="1037"/>
      <c r="R19" s="1038"/>
      <c r="S19" s="1038"/>
      <c r="T19" s="1038"/>
      <c r="U19" s="1038"/>
      <c r="V19" s="1038"/>
      <c r="W19" s="1038"/>
      <c r="X19" s="1038"/>
      <c r="Y19" s="1038"/>
      <c r="Z19" s="1038"/>
      <c r="AA19" s="1038"/>
      <c r="AB19" s="1038"/>
      <c r="AC19" s="1038"/>
      <c r="AD19" s="1038"/>
      <c r="AE19" s="1039"/>
      <c r="AF19" s="1034"/>
      <c r="AG19" s="1035"/>
      <c r="AH19" s="1035"/>
      <c r="AI19" s="1035"/>
      <c r="AJ19" s="1036"/>
      <c r="AK19" s="1077"/>
      <c r="AL19" s="1078"/>
      <c r="AM19" s="1078"/>
      <c r="AN19" s="1078"/>
      <c r="AO19" s="1078"/>
      <c r="AP19" s="1078"/>
      <c r="AQ19" s="1078"/>
      <c r="AR19" s="1078"/>
      <c r="AS19" s="1078"/>
      <c r="AT19" s="1078"/>
      <c r="AU19" s="1079"/>
      <c r="AV19" s="1079"/>
      <c r="AW19" s="1079"/>
      <c r="AX19" s="1079"/>
      <c r="AY19" s="1080"/>
      <c r="AZ19" s="232"/>
      <c r="BA19" s="232"/>
      <c r="BB19" s="232"/>
      <c r="BC19" s="232"/>
      <c r="BD19" s="232"/>
      <c r="BE19" s="233"/>
      <c r="BF19" s="233"/>
      <c r="BG19" s="233"/>
      <c r="BH19" s="233"/>
      <c r="BI19" s="233"/>
      <c r="BJ19" s="233"/>
      <c r="BK19" s="233"/>
      <c r="BL19" s="233"/>
      <c r="BM19" s="233"/>
      <c r="BN19" s="233"/>
      <c r="BO19" s="233"/>
      <c r="BP19" s="233"/>
      <c r="BQ19" s="238">
        <v>13</v>
      </c>
      <c r="BR19" s="239"/>
      <c r="BS19" s="991"/>
      <c r="BT19" s="992"/>
      <c r="BU19" s="992"/>
      <c r="BV19" s="992"/>
      <c r="BW19" s="992"/>
      <c r="BX19" s="992"/>
      <c r="BY19" s="992"/>
      <c r="BZ19" s="992"/>
      <c r="CA19" s="992"/>
      <c r="CB19" s="992"/>
      <c r="CC19" s="992"/>
      <c r="CD19" s="992"/>
      <c r="CE19" s="992"/>
      <c r="CF19" s="992"/>
      <c r="CG19" s="1013"/>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34"/>
    </row>
    <row r="20" spans="1:131" s="235" customFormat="1" ht="26.25" customHeight="1" x14ac:dyDescent="0.15">
      <c r="A20" s="238">
        <v>14</v>
      </c>
      <c r="B20" s="1029"/>
      <c r="C20" s="1030"/>
      <c r="D20" s="1030"/>
      <c r="E20" s="1030"/>
      <c r="F20" s="1030"/>
      <c r="G20" s="1030"/>
      <c r="H20" s="1030"/>
      <c r="I20" s="1030"/>
      <c r="J20" s="1030"/>
      <c r="K20" s="1030"/>
      <c r="L20" s="1030"/>
      <c r="M20" s="1030"/>
      <c r="N20" s="1030"/>
      <c r="O20" s="1030"/>
      <c r="P20" s="1031"/>
      <c r="Q20" s="1037"/>
      <c r="R20" s="1038"/>
      <c r="S20" s="1038"/>
      <c r="T20" s="1038"/>
      <c r="U20" s="1038"/>
      <c r="V20" s="1038"/>
      <c r="W20" s="1038"/>
      <c r="X20" s="1038"/>
      <c r="Y20" s="1038"/>
      <c r="Z20" s="1038"/>
      <c r="AA20" s="1038"/>
      <c r="AB20" s="1038"/>
      <c r="AC20" s="1038"/>
      <c r="AD20" s="1038"/>
      <c r="AE20" s="1039"/>
      <c r="AF20" s="1034"/>
      <c r="AG20" s="1035"/>
      <c r="AH20" s="1035"/>
      <c r="AI20" s="1035"/>
      <c r="AJ20" s="1036"/>
      <c r="AK20" s="1077"/>
      <c r="AL20" s="1078"/>
      <c r="AM20" s="1078"/>
      <c r="AN20" s="1078"/>
      <c r="AO20" s="1078"/>
      <c r="AP20" s="1078"/>
      <c r="AQ20" s="1078"/>
      <c r="AR20" s="1078"/>
      <c r="AS20" s="1078"/>
      <c r="AT20" s="1078"/>
      <c r="AU20" s="1079"/>
      <c r="AV20" s="1079"/>
      <c r="AW20" s="1079"/>
      <c r="AX20" s="1079"/>
      <c r="AY20" s="1080"/>
      <c r="AZ20" s="232"/>
      <c r="BA20" s="232"/>
      <c r="BB20" s="232"/>
      <c r="BC20" s="232"/>
      <c r="BD20" s="232"/>
      <c r="BE20" s="233"/>
      <c r="BF20" s="233"/>
      <c r="BG20" s="233"/>
      <c r="BH20" s="233"/>
      <c r="BI20" s="233"/>
      <c r="BJ20" s="233"/>
      <c r="BK20" s="233"/>
      <c r="BL20" s="233"/>
      <c r="BM20" s="233"/>
      <c r="BN20" s="233"/>
      <c r="BO20" s="233"/>
      <c r="BP20" s="233"/>
      <c r="BQ20" s="238">
        <v>14</v>
      </c>
      <c r="BR20" s="239"/>
      <c r="BS20" s="991"/>
      <c r="BT20" s="992"/>
      <c r="BU20" s="992"/>
      <c r="BV20" s="992"/>
      <c r="BW20" s="992"/>
      <c r="BX20" s="992"/>
      <c r="BY20" s="992"/>
      <c r="BZ20" s="992"/>
      <c r="CA20" s="992"/>
      <c r="CB20" s="992"/>
      <c r="CC20" s="992"/>
      <c r="CD20" s="992"/>
      <c r="CE20" s="992"/>
      <c r="CF20" s="992"/>
      <c r="CG20" s="1013"/>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34"/>
    </row>
    <row r="21" spans="1:131" s="235" customFormat="1" ht="26.25" customHeight="1" thickBot="1" x14ac:dyDescent="0.2">
      <c r="A21" s="238">
        <v>15</v>
      </c>
      <c r="B21" s="1029"/>
      <c r="C21" s="1030"/>
      <c r="D21" s="1030"/>
      <c r="E21" s="1030"/>
      <c r="F21" s="1030"/>
      <c r="G21" s="1030"/>
      <c r="H21" s="1030"/>
      <c r="I21" s="1030"/>
      <c r="J21" s="1030"/>
      <c r="K21" s="1030"/>
      <c r="L21" s="1030"/>
      <c r="M21" s="1030"/>
      <c r="N21" s="1030"/>
      <c r="O21" s="1030"/>
      <c r="P21" s="1031"/>
      <c r="Q21" s="1037"/>
      <c r="R21" s="1038"/>
      <c r="S21" s="1038"/>
      <c r="T21" s="1038"/>
      <c r="U21" s="1038"/>
      <c r="V21" s="1038"/>
      <c r="W21" s="1038"/>
      <c r="X21" s="1038"/>
      <c r="Y21" s="1038"/>
      <c r="Z21" s="1038"/>
      <c r="AA21" s="1038"/>
      <c r="AB21" s="1038"/>
      <c r="AC21" s="1038"/>
      <c r="AD21" s="1038"/>
      <c r="AE21" s="1039"/>
      <c r="AF21" s="1034"/>
      <c r="AG21" s="1035"/>
      <c r="AH21" s="1035"/>
      <c r="AI21" s="1035"/>
      <c r="AJ21" s="1036"/>
      <c r="AK21" s="1077"/>
      <c r="AL21" s="1078"/>
      <c r="AM21" s="1078"/>
      <c r="AN21" s="1078"/>
      <c r="AO21" s="1078"/>
      <c r="AP21" s="1078"/>
      <c r="AQ21" s="1078"/>
      <c r="AR21" s="1078"/>
      <c r="AS21" s="1078"/>
      <c r="AT21" s="1078"/>
      <c r="AU21" s="1079"/>
      <c r="AV21" s="1079"/>
      <c r="AW21" s="1079"/>
      <c r="AX21" s="1079"/>
      <c r="AY21" s="1080"/>
      <c r="AZ21" s="232"/>
      <c r="BA21" s="232"/>
      <c r="BB21" s="232"/>
      <c r="BC21" s="232"/>
      <c r="BD21" s="232"/>
      <c r="BE21" s="233"/>
      <c r="BF21" s="233"/>
      <c r="BG21" s="233"/>
      <c r="BH21" s="233"/>
      <c r="BI21" s="233"/>
      <c r="BJ21" s="233"/>
      <c r="BK21" s="233"/>
      <c r="BL21" s="233"/>
      <c r="BM21" s="233"/>
      <c r="BN21" s="233"/>
      <c r="BO21" s="233"/>
      <c r="BP21" s="233"/>
      <c r="BQ21" s="238">
        <v>15</v>
      </c>
      <c r="BR21" s="239"/>
      <c r="BS21" s="991"/>
      <c r="BT21" s="992"/>
      <c r="BU21" s="992"/>
      <c r="BV21" s="992"/>
      <c r="BW21" s="992"/>
      <c r="BX21" s="992"/>
      <c r="BY21" s="992"/>
      <c r="BZ21" s="992"/>
      <c r="CA21" s="992"/>
      <c r="CB21" s="992"/>
      <c r="CC21" s="992"/>
      <c r="CD21" s="992"/>
      <c r="CE21" s="992"/>
      <c r="CF21" s="992"/>
      <c r="CG21" s="1013"/>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34"/>
    </row>
    <row r="22" spans="1:131" s="235" customFormat="1" ht="26.25" customHeight="1" x14ac:dyDescent="0.15">
      <c r="A22" s="238">
        <v>16</v>
      </c>
      <c r="B22" s="1029"/>
      <c r="C22" s="1030"/>
      <c r="D22" s="1030"/>
      <c r="E22" s="1030"/>
      <c r="F22" s="1030"/>
      <c r="G22" s="1030"/>
      <c r="H22" s="1030"/>
      <c r="I22" s="1030"/>
      <c r="J22" s="1030"/>
      <c r="K22" s="1030"/>
      <c r="L22" s="1030"/>
      <c r="M22" s="1030"/>
      <c r="N22" s="1030"/>
      <c r="O22" s="1030"/>
      <c r="P22" s="1031"/>
      <c r="Q22" s="1070"/>
      <c r="R22" s="1071"/>
      <c r="S22" s="1071"/>
      <c r="T22" s="1071"/>
      <c r="U22" s="1071"/>
      <c r="V22" s="1071"/>
      <c r="W22" s="1071"/>
      <c r="X22" s="1071"/>
      <c r="Y22" s="1071"/>
      <c r="Z22" s="1071"/>
      <c r="AA22" s="1071"/>
      <c r="AB22" s="1071"/>
      <c r="AC22" s="1071"/>
      <c r="AD22" s="1071"/>
      <c r="AE22" s="1072"/>
      <c r="AF22" s="1034"/>
      <c r="AG22" s="1035"/>
      <c r="AH22" s="1035"/>
      <c r="AI22" s="1035"/>
      <c r="AJ22" s="1036"/>
      <c r="AK22" s="1073"/>
      <c r="AL22" s="1074"/>
      <c r="AM22" s="1074"/>
      <c r="AN22" s="1074"/>
      <c r="AO22" s="1074"/>
      <c r="AP22" s="1074"/>
      <c r="AQ22" s="1074"/>
      <c r="AR22" s="1074"/>
      <c r="AS22" s="1074"/>
      <c r="AT22" s="1074"/>
      <c r="AU22" s="1075"/>
      <c r="AV22" s="1075"/>
      <c r="AW22" s="1075"/>
      <c r="AX22" s="1075"/>
      <c r="AY22" s="1076"/>
      <c r="AZ22" s="1027" t="s">
        <v>375</v>
      </c>
      <c r="BA22" s="1027"/>
      <c r="BB22" s="1027"/>
      <c r="BC22" s="1027"/>
      <c r="BD22" s="1028"/>
      <c r="BE22" s="233"/>
      <c r="BF22" s="233"/>
      <c r="BG22" s="233"/>
      <c r="BH22" s="233"/>
      <c r="BI22" s="233"/>
      <c r="BJ22" s="233"/>
      <c r="BK22" s="233"/>
      <c r="BL22" s="233"/>
      <c r="BM22" s="233"/>
      <c r="BN22" s="233"/>
      <c r="BO22" s="233"/>
      <c r="BP22" s="233"/>
      <c r="BQ22" s="238">
        <v>16</v>
      </c>
      <c r="BR22" s="239"/>
      <c r="BS22" s="991"/>
      <c r="BT22" s="992"/>
      <c r="BU22" s="992"/>
      <c r="BV22" s="992"/>
      <c r="BW22" s="992"/>
      <c r="BX22" s="992"/>
      <c r="BY22" s="992"/>
      <c r="BZ22" s="992"/>
      <c r="CA22" s="992"/>
      <c r="CB22" s="992"/>
      <c r="CC22" s="992"/>
      <c r="CD22" s="992"/>
      <c r="CE22" s="992"/>
      <c r="CF22" s="992"/>
      <c r="CG22" s="1013"/>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34"/>
    </row>
    <row r="23" spans="1:131" s="235" customFormat="1" ht="26.25" customHeight="1" thickBot="1" x14ac:dyDescent="0.2">
      <c r="A23" s="240" t="s">
        <v>376</v>
      </c>
      <c r="B23" s="948" t="s">
        <v>377</v>
      </c>
      <c r="C23" s="949"/>
      <c r="D23" s="949"/>
      <c r="E23" s="949"/>
      <c r="F23" s="949"/>
      <c r="G23" s="949"/>
      <c r="H23" s="949"/>
      <c r="I23" s="949"/>
      <c r="J23" s="949"/>
      <c r="K23" s="949"/>
      <c r="L23" s="949"/>
      <c r="M23" s="949"/>
      <c r="N23" s="949"/>
      <c r="O23" s="949"/>
      <c r="P23" s="950"/>
      <c r="Q23" s="1065">
        <f>SUM(Q7:U22)</f>
        <v>5816</v>
      </c>
      <c r="R23" s="1059"/>
      <c r="S23" s="1059"/>
      <c r="T23" s="1059"/>
      <c r="U23" s="1059"/>
      <c r="V23" s="1065">
        <f t="shared" ref="V23" si="0">SUM(V7:Z22)</f>
        <v>5495</v>
      </c>
      <c r="W23" s="1059"/>
      <c r="X23" s="1059"/>
      <c r="Y23" s="1059"/>
      <c r="Z23" s="1059"/>
      <c r="AA23" s="1065">
        <f t="shared" ref="AA23" si="1">SUM(AA7:AE22)</f>
        <v>321</v>
      </c>
      <c r="AB23" s="1059"/>
      <c r="AC23" s="1059"/>
      <c r="AD23" s="1059"/>
      <c r="AE23" s="1059"/>
      <c r="AF23" s="1066">
        <v>290</v>
      </c>
      <c r="AG23" s="1059"/>
      <c r="AH23" s="1059"/>
      <c r="AI23" s="1059"/>
      <c r="AJ23" s="1067"/>
      <c r="AK23" s="1068"/>
      <c r="AL23" s="1069"/>
      <c r="AM23" s="1069"/>
      <c r="AN23" s="1069"/>
      <c r="AO23" s="1069"/>
      <c r="AP23" s="1059">
        <f>SUM(AP7:AT22)</f>
        <v>6318</v>
      </c>
      <c r="AQ23" s="1059"/>
      <c r="AR23" s="1059"/>
      <c r="AS23" s="1059"/>
      <c r="AT23" s="1059"/>
      <c r="AU23" s="1060"/>
      <c r="AV23" s="1060"/>
      <c r="AW23" s="1060"/>
      <c r="AX23" s="1060"/>
      <c r="AY23" s="1061"/>
      <c r="AZ23" s="1062" t="s">
        <v>122</v>
      </c>
      <c r="BA23" s="1063"/>
      <c r="BB23" s="1063"/>
      <c r="BC23" s="1063"/>
      <c r="BD23" s="1064"/>
      <c r="BE23" s="233"/>
      <c r="BF23" s="233"/>
      <c r="BG23" s="233"/>
      <c r="BH23" s="233"/>
      <c r="BI23" s="233"/>
      <c r="BJ23" s="233"/>
      <c r="BK23" s="233"/>
      <c r="BL23" s="233"/>
      <c r="BM23" s="233"/>
      <c r="BN23" s="233"/>
      <c r="BO23" s="233"/>
      <c r="BP23" s="233"/>
      <c r="BQ23" s="238">
        <v>17</v>
      </c>
      <c r="BR23" s="239"/>
      <c r="BS23" s="991"/>
      <c r="BT23" s="992"/>
      <c r="BU23" s="992"/>
      <c r="BV23" s="992"/>
      <c r="BW23" s="992"/>
      <c r="BX23" s="992"/>
      <c r="BY23" s="992"/>
      <c r="BZ23" s="992"/>
      <c r="CA23" s="992"/>
      <c r="CB23" s="992"/>
      <c r="CC23" s="992"/>
      <c r="CD23" s="992"/>
      <c r="CE23" s="992"/>
      <c r="CF23" s="992"/>
      <c r="CG23" s="1013"/>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34"/>
    </row>
    <row r="24" spans="1:131" s="235" customFormat="1" ht="26.25" customHeight="1" x14ac:dyDescent="0.15">
      <c r="A24" s="1058" t="s">
        <v>378</v>
      </c>
      <c r="B24" s="1058"/>
      <c r="C24" s="1058"/>
      <c r="D24" s="1058"/>
      <c r="E24" s="1058"/>
      <c r="F24" s="1058"/>
      <c r="G24" s="1058"/>
      <c r="H24" s="1058"/>
      <c r="I24" s="1058"/>
      <c r="J24" s="1058"/>
      <c r="K24" s="1058"/>
      <c r="L24" s="1058"/>
      <c r="M24" s="1058"/>
      <c r="N24" s="1058"/>
      <c r="O24" s="1058"/>
      <c r="P24" s="1058"/>
      <c r="Q24" s="1058"/>
      <c r="R24" s="1058"/>
      <c r="S24" s="1058"/>
      <c r="T24" s="1058"/>
      <c r="U24" s="1058"/>
      <c r="V24" s="1058"/>
      <c r="W24" s="1058"/>
      <c r="X24" s="1058"/>
      <c r="Y24" s="1058"/>
      <c r="Z24" s="1058"/>
      <c r="AA24" s="1058"/>
      <c r="AB24" s="1058"/>
      <c r="AC24" s="1058"/>
      <c r="AD24" s="1058"/>
      <c r="AE24" s="1058"/>
      <c r="AF24" s="1058"/>
      <c r="AG24" s="1058"/>
      <c r="AH24" s="1058"/>
      <c r="AI24" s="1058"/>
      <c r="AJ24" s="1058"/>
      <c r="AK24" s="1058"/>
      <c r="AL24" s="1058"/>
      <c r="AM24" s="1058"/>
      <c r="AN24" s="1058"/>
      <c r="AO24" s="1058"/>
      <c r="AP24" s="1058"/>
      <c r="AQ24" s="1058"/>
      <c r="AR24" s="1058"/>
      <c r="AS24" s="1058"/>
      <c r="AT24" s="1058"/>
      <c r="AU24" s="1058"/>
      <c r="AV24" s="1058"/>
      <c r="AW24" s="1058"/>
      <c r="AX24" s="1058"/>
      <c r="AY24" s="1058"/>
      <c r="AZ24" s="232"/>
      <c r="BA24" s="232"/>
      <c r="BB24" s="232"/>
      <c r="BC24" s="232"/>
      <c r="BD24" s="232"/>
      <c r="BE24" s="233"/>
      <c r="BF24" s="233"/>
      <c r="BG24" s="233"/>
      <c r="BH24" s="233"/>
      <c r="BI24" s="233"/>
      <c r="BJ24" s="233"/>
      <c r="BK24" s="233"/>
      <c r="BL24" s="233"/>
      <c r="BM24" s="233"/>
      <c r="BN24" s="233"/>
      <c r="BO24" s="233"/>
      <c r="BP24" s="233"/>
      <c r="BQ24" s="238">
        <v>18</v>
      </c>
      <c r="BR24" s="239"/>
      <c r="BS24" s="991"/>
      <c r="BT24" s="992"/>
      <c r="BU24" s="992"/>
      <c r="BV24" s="992"/>
      <c r="BW24" s="992"/>
      <c r="BX24" s="992"/>
      <c r="BY24" s="992"/>
      <c r="BZ24" s="992"/>
      <c r="CA24" s="992"/>
      <c r="CB24" s="992"/>
      <c r="CC24" s="992"/>
      <c r="CD24" s="992"/>
      <c r="CE24" s="992"/>
      <c r="CF24" s="992"/>
      <c r="CG24" s="1013"/>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34"/>
    </row>
    <row r="25" spans="1:131" ht="26.25" customHeight="1" thickBot="1" x14ac:dyDescent="0.2">
      <c r="A25" s="1057" t="s">
        <v>379</v>
      </c>
      <c r="B25" s="1057"/>
      <c r="C25" s="1057"/>
      <c r="D25" s="1057"/>
      <c r="E25" s="1057"/>
      <c r="F25" s="1057"/>
      <c r="G25" s="1057"/>
      <c r="H25" s="1057"/>
      <c r="I25" s="1057"/>
      <c r="J25" s="1057"/>
      <c r="K25" s="1057"/>
      <c r="L25" s="1057"/>
      <c r="M25" s="1057"/>
      <c r="N25" s="1057"/>
      <c r="O25" s="1057"/>
      <c r="P25" s="1057"/>
      <c r="Q25" s="1057"/>
      <c r="R25" s="1057"/>
      <c r="S25" s="1057"/>
      <c r="T25" s="1057"/>
      <c r="U25" s="1057"/>
      <c r="V25" s="1057"/>
      <c r="W25" s="1057"/>
      <c r="X25" s="1057"/>
      <c r="Y25" s="1057"/>
      <c r="Z25" s="1057"/>
      <c r="AA25" s="1057"/>
      <c r="AB25" s="1057"/>
      <c r="AC25" s="1057"/>
      <c r="AD25" s="1057"/>
      <c r="AE25" s="1057"/>
      <c r="AF25" s="1057"/>
      <c r="AG25" s="1057"/>
      <c r="AH25" s="1057"/>
      <c r="AI25" s="1057"/>
      <c r="AJ25" s="1057"/>
      <c r="AK25" s="1057"/>
      <c r="AL25" s="1057"/>
      <c r="AM25" s="1057"/>
      <c r="AN25" s="1057"/>
      <c r="AO25" s="1057"/>
      <c r="AP25" s="1057"/>
      <c r="AQ25" s="1057"/>
      <c r="AR25" s="1057"/>
      <c r="AS25" s="1057"/>
      <c r="AT25" s="1057"/>
      <c r="AU25" s="1057"/>
      <c r="AV25" s="1057"/>
      <c r="AW25" s="1057"/>
      <c r="AX25" s="1057"/>
      <c r="AY25" s="1057"/>
      <c r="AZ25" s="1057"/>
      <c r="BA25" s="1057"/>
      <c r="BB25" s="1057"/>
      <c r="BC25" s="1057"/>
      <c r="BD25" s="1057"/>
      <c r="BE25" s="1057"/>
      <c r="BF25" s="1057"/>
      <c r="BG25" s="1057"/>
      <c r="BH25" s="1057"/>
      <c r="BI25" s="1057"/>
      <c r="BJ25" s="232"/>
      <c r="BK25" s="232"/>
      <c r="BL25" s="232"/>
      <c r="BM25" s="232"/>
      <c r="BN25" s="232"/>
      <c r="BO25" s="241"/>
      <c r="BP25" s="241"/>
      <c r="BQ25" s="238">
        <v>19</v>
      </c>
      <c r="BR25" s="239"/>
      <c r="BS25" s="991"/>
      <c r="BT25" s="992"/>
      <c r="BU25" s="992"/>
      <c r="BV25" s="992"/>
      <c r="BW25" s="992"/>
      <c r="BX25" s="992"/>
      <c r="BY25" s="992"/>
      <c r="BZ25" s="992"/>
      <c r="CA25" s="992"/>
      <c r="CB25" s="992"/>
      <c r="CC25" s="992"/>
      <c r="CD25" s="992"/>
      <c r="CE25" s="992"/>
      <c r="CF25" s="992"/>
      <c r="CG25" s="1013"/>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230"/>
    </row>
    <row r="26" spans="1:131" ht="26.25" customHeight="1" x14ac:dyDescent="0.15">
      <c r="A26" s="994" t="s">
        <v>357</v>
      </c>
      <c r="B26" s="995"/>
      <c r="C26" s="995"/>
      <c r="D26" s="995"/>
      <c r="E26" s="995"/>
      <c r="F26" s="995"/>
      <c r="G26" s="995"/>
      <c r="H26" s="995"/>
      <c r="I26" s="995"/>
      <c r="J26" s="995"/>
      <c r="K26" s="995"/>
      <c r="L26" s="995"/>
      <c r="M26" s="995"/>
      <c r="N26" s="995"/>
      <c r="O26" s="995"/>
      <c r="P26" s="996"/>
      <c r="Q26" s="1000" t="s">
        <v>380</v>
      </c>
      <c r="R26" s="1001"/>
      <c r="S26" s="1001"/>
      <c r="T26" s="1001"/>
      <c r="U26" s="1002"/>
      <c r="V26" s="1000" t="s">
        <v>381</v>
      </c>
      <c r="W26" s="1001"/>
      <c r="X26" s="1001"/>
      <c r="Y26" s="1001"/>
      <c r="Z26" s="1002"/>
      <c r="AA26" s="1000" t="s">
        <v>382</v>
      </c>
      <c r="AB26" s="1001"/>
      <c r="AC26" s="1001"/>
      <c r="AD26" s="1001"/>
      <c r="AE26" s="1001"/>
      <c r="AF26" s="1053" t="s">
        <v>383</v>
      </c>
      <c r="AG26" s="1007"/>
      <c r="AH26" s="1007"/>
      <c r="AI26" s="1007"/>
      <c r="AJ26" s="1054"/>
      <c r="AK26" s="1001" t="s">
        <v>384</v>
      </c>
      <c r="AL26" s="1001"/>
      <c r="AM26" s="1001"/>
      <c r="AN26" s="1001"/>
      <c r="AO26" s="1002"/>
      <c r="AP26" s="1000" t="s">
        <v>385</v>
      </c>
      <c r="AQ26" s="1001"/>
      <c r="AR26" s="1001"/>
      <c r="AS26" s="1001"/>
      <c r="AT26" s="1002"/>
      <c r="AU26" s="1000" t="s">
        <v>386</v>
      </c>
      <c r="AV26" s="1001"/>
      <c r="AW26" s="1001"/>
      <c r="AX26" s="1001"/>
      <c r="AY26" s="1002"/>
      <c r="AZ26" s="1000" t="s">
        <v>387</v>
      </c>
      <c r="BA26" s="1001"/>
      <c r="BB26" s="1001"/>
      <c r="BC26" s="1001"/>
      <c r="BD26" s="1002"/>
      <c r="BE26" s="1000" t="s">
        <v>364</v>
      </c>
      <c r="BF26" s="1001"/>
      <c r="BG26" s="1001"/>
      <c r="BH26" s="1001"/>
      <c r="BI26" s="1014"/>
      <c r="BJ26" s="232"/>
      <c r="BK26" s="232"/>
      <c r="BL26" s="232"/>
      <c r="BM26" s="232"/>
      <c r="BN26" s="232"/>
      <c r="BO26" s="241"/>
      <c r="BP26" s="241"/>
      <c r="BQ26" s="238">
        <v>20</v>
      </c>
      <c r="BR26" s="239"/>
      <c r="BS26" s="991"/>
      <c r="BT26" s="992"/>
      <c r="BU26" s="992"/>
      <c r="BV26" s="992"/>
      <c r="BW26" s="992"/>
      <c r="BX26" s="992"/>
      <c r="BY26" s="992"/>
      <c r="BZ26" s="992"/>
      <c r="CA26" s="992"/>
      <c r="CB26" s="992"/>
      <c r="CC26" s="992"/>
      <c r="CD26" s="992"/>
      <c r="CE26" s="992"/>
      <c r="CF26" s="992"/>
      <c r="CG26" s="1013"/>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230"/>
    </row>
    <row r="27" spans="1:131" ht="26.25" customHeight="1" thickBot="1" x14ac:dyDescent="0.2">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55"/>
      <c r="AG27" s="1010"/>
      <c r="AH27" s="1010"/>
      <c r="AI27" s="1010"/>
      <c r="AJ27" s="1056"/>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5"/>
      <c r="BJ27" s="232"/>
      <c r="BK27" s="232"/>
      <c r="BL27" s="232"/>
      <c r="BM27" s="232"/>
      <c r="BN27" s="232"/>
      <c r="BO27" s="241"/>
      <c r="BP27" s="241"/>
      <c r="BQ27" s="238">
        <v>21</v>
      </c>
      <c r="BR27" s="239"/>
      <c r="BS27" s="991"/>
      <c r="BT27" s="992"/>
      <c r="BU27" s="992"/>
      <c r="BV27" s="992"/>
      <c r="BW27" s="992"/>
      <c r="BX27" s="992"/>
      <c r="BY27" s="992"/>
      <c r="BZ27" s="992"/>
      <c r="CA27" s="992"/>
      <c r="CB27" s="992"/>
      <c r="CC27" s="992"/>
      <c r="CD27" s="992"/>
      <c r="CE27" s="992"/>
      <c r="CF27" s="992"/>
      <c r="CG27" s="1013"/>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230"/>
    </row>
    <row r="28" spans="1:131" ht="26.25" customHeight="1" thickTop="1" x14ac:dyDescent="0.15">
      <c r="A28" s="242">
        <v>1</v>
      </c>
      <c r="B28" s="1045" t="s">
        <v>388</v>
      </c>
      <c r="C28" s="1046"/>
      <c r="D28" s="1046"/>
      <c r="E28" s="1046"/>
      <c r="F28" s="1046"/>
      <c r="G28" s="1046"/>
      <c r="H28" s="1046"/>
      <c r="I28" s="1046"/>
      <c r="J28" s="1046"/>
      <c r="K28" s="1046"/>
      <c r="L28" s="1046"/>
      <c r="M28" s="1046"/>
      <c r="N28" s="1046"/>
      <c r="O28" s="1046"/>
      <c r="P28" s="1047"/>
      <c r="Q28" s="1048">
        <v>812</v>
      </c>
      <c r="R28" s="1049"/>
      <c r="S28" s="1049"/>
      <c r="T28" s="1049"/>
      <c r="U28" s="1049"/>
      <c r="V28" s="1049">
        <v>793</v>
      </c>
      <c r="W28" s="1049"/>
      <c r="X28" s="1049"/>
      <c r="Y28" s="1049"/>
      <c r="Z28" s="1049"/>
      <c r="AA28" s="1049">
        <v>19</v>
      </c>
      <c r="AB28" s="1049"/>
      <c r="AC28" s="1049"/>
      <c r="AD28" s="1049"/>
      <c r="AE28" s="1050"/>
      <c r="AF28" s="1051">
        <v>19</v>
      </c>
      <c r="AG28" s="1049"/>
      <c r="AH28" s="1049"/>
      <c r="AI28" s="1049"/>
      <c r="AJ28" s="1052"/>
      <c r="AK28" s="1041">
        <v>82</v>
      </c>
      <c r="AL28" s="1042"/>
      <c r="AM28" s="1042"/>
      <c r="AN28" s="1042"/>
      <c r="AO28" s="1042"/>
      <c r="AP28" s="970" t="s">
        <v>556</v>
      </c>
      <c r="AQ28" s="970"/>
      <c r="AR28" s="970"/>
      <c r="AS28" s="970"/>
      <c r="AT28" s="970"/>
      <c r="AU28" s="970" t="s">
        <v>556</v>
      </c>
      <c r="AV28" s="970"/>
      <c r="AW28" s="970"/>
      <c r="AX28" s="970"/>
      <c r="AY28" s="970"/>
      <c r="AZ28" s="1040" t="s">
        <v>556</v>
      </c>
      <c r="BA28" s="1040"/>
      <c r="BB28" s="1040"/>
      <c r="BC28" s="1040"/>
      <c r="BD28" s="1040"/>
      <c r="BE28" s="1043"/>
      <c r="BF28" s="1043"/>
      <c r="BG28" s="1043"/>
      <c r="BH28" s="1043"/>
      <c r="BI28" s="1044"/>
      <c r="BJ28" s="232"/>
      <c r="BK28" s="232"/>
      <c r="BL28" s="232"/>
      <c r="BM28" s="232"/>
      <c r="BN28" s="232"/>
      <c r="BO28" s="241"/>
      <c r="BP28" s="241"/>
      <c r="BQ28" s="238">
        <v>22</v>
      </c>
      <c r="BR28" s="239"/>
      <c r="BS28" s="991"/>
      <c r="BT28" s="992"/>
      <c r="BU28" s="992"/>
      <c r="BV28" s="992"/>
      <c r="BW28" s="992"/>
      <c r="BX28" s="992"/>
      <c r="BY28" s="992"/>
      <c r="BZ28" s="992"/>
      <c r="CA28" s="992"/>
      <c r="CB28" s="992"/>
      <c r="CC28" s="992"/>
      <c r="CD28" s="992"/>
      <c r="CE28" s="992"/>
      <c r="CF28" s="992"/>
      <c r="CG28" s="1013"/>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230"/>
    </row>
    <row r="29" spans="1:131" ht="26.25" customHeight="1" x14ac:dyDescent="0.15">
      <c r="A29" s="242">
        <v>2</v>
      </c>
      <c r="B29" s="1029" t="s">
        <v>389</v>
      </c>
      <c r="C29" s="1030"/>
      <c r="D29" s="1030"/>
      <c r="E29" s="1030"/>
      <c r="F29" s="1030"/>
      <c r="G29" s="1030"/>
      <c r="H29" s="1030"/>
      <c r="I29" s="1030"/>
      <c r="J29" s="1030"/>
      <c r="K29" s="1030"/>
      <c r="L29" s="1030"/>
      <c r="M29" s="1030"/>
      <c r="N29" s="1030"/>
      <c r="O29" s="1030"/>
      <c r="P29" s="1031"/>
      <c r="Q29" s="1037">
        <v>686</v>
      </c>
      <c r="R29" s="1038"/>
      <c r="S29" s="1038"/>
      <c r="T29" s="1038"/>
      <c r="U29" s="1038"/>
      <c r="V29" s="1038">
        <v>679</v>
      </c>
      <c r="W29" s="1038"/>
      <c r="X29" s="1038"/>
      <c r="Y29" s="1038"/>
      <c r="Z29" s="1038"/>
      <c r="AA29" s="1038">
        <v>7</v>
      </c>
      <c r="AB29" s="1038"/>
      <c r="AC29" s="1038"/>
      <c r="AD29" s="1038"/>
      <c r="AE29" s="1039"/>
      <c r="AF29" s="1034">
        <v>7</v>
      </c>
      <c r="AG29" s="1035"/>
      <c r="AH29" s="1035"/>
      <c r="AI29" s="1035"/>
      <c r="AJ29" s="1036"/>
      <c r="AK29" s="979">
        <v>115</v>
      </c>
      <c r="AL29" s="970"/>
      <c r="AM29" s="970"/>
      <c r="AN29" s="970"/>
      <c r="AO29" s="970"/>
      <c r="AP29" s="970" t="s">
        <v>556</v>
      </c>
      <c r="AQ29" s="970"/>
      <c r="AR29" s="970"/>
      <c r="AS29" s="970"/>
      <c r="AT29" s="970"/>
      <c r="AU29" s="970" t="s">
        <v>556</v>
      </c>
      <c r="AV29" s="970"/>
      <c r="AW29" s="970"/>
      <c r="AX29" s="970"/>
      <c r="AY29" s="970"/>
      <c r="AZ29" s="1040" t="s">
        <v>556</v>
      </c>
      <c r="BA29" s="1040"/>
      <c r="BB29" s="1040"/>
      <c r="BC29" s="1040"/>
      <c r="BD29" s="1040"/>
      <c r="BE29" s="971"/>
      <c r="BF29" s="971"/>
      <c r="BG29" s="971"/>
      <c r="BH29" s="971"/>
      <c r="BI29" s="972"/>
      <c r="BJ29" s="232"/>
      <c r="BK29" s="232"/>
      <c r="BL29" s="232"/>
      <c r="BM29" s="232"/>
      <c r="BN29" s="232"/>
      <c r="BO29" s="241"/>
      <c r="BP29" s="241"/>
      <c r="BQ29" s="238">
        <v>23</v>
      </c>
      <c r="BR29" s="239"/>
      <c r="BS29" s="991"/>
      <c r="BT29" s="992"/>
      <c r="BU29" s="992"/>
      <c r="BV29" s="992"/>
      <c r="BW29" s="992"/>
      <c r="BX29" s="992"/>
      <c r="BY29" s="992"/>
      <c r="BZ29" s="992"/>
      <c r="CA29" s="992"/>
      <c r="CB29" s="992"/>
      <c r="CC29" s="992"/>
      <c r="CD29" s="992"/>
      <c r="CE29" s="992"/>
      <c r="CF29" s="992"/>
      <c r="CG29" s="1013"/>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230"/>
    </row>
    <row r="30" spans="1:131" ht="26.25" customHeight="1" x14ac:dyDescent="0.15">
      <c r="A30" s="242">
        <v>3</v>
      </c>
      <c r="B30" s="1029" t="s">
        <v>390</v>
      </c>
      <c r="C30" s="1030"/>
      <c r="D30" s="1030"/>
      <c r="E30" s="1030"/>
      <c r="F30" s="1030"/>
      <c r="G30" s="1030"/>
      <c r="H30" s="1030"/>
      <c r="I30" s="1030"/>
      <c r="J30" s="1030"/>
      <c r="K30" s="1030"/>
      <c r="L30" s="1030"/>
      <c r="M30" s="1030"/>
      <c r="N30" s="1030"/>
      <c r="O30" s="1030"/>
      <c r="P30" s="1031"/>
      <c r="Q30" s="1037">
        <v>82</v>
      </c>
      <c r="R30" s="1038"/>
      <c r="S30" s="1038"/>
      <c r="T30" s="1038"/>
      <c r="U30" s="1038"/>
      <c r="V30" s="1038">
        <v>82</v>
      </c>
      <c r="W30" s="1038"/>
      <c r="X30" s="1038"/>
      <c r="Y30" s="1038"/>
      <c r="Z30" s="1038"/>
      <c r="AA30" s="1038">
        <v>0</v>
      </c>
      <c r="AB30" s="1038"/>
      <c r="AC30" s="1038"/>
      <c r="AD30" s="1038"/>
      <c r="AE30" s="1039"/>
      <c r="AF30" s="1034">
        <v>0</v>
      </c>
      <c r="AG30" s="1035"/>
      <c r="AH30" s="1035"/>
      <c r="AI30" s="1035"/>
      <c r="AJ30" s="1036"/>
      <c r="AK30" s="979">
        <v>34</v>
      </c>
      <c r="AL30" s="970"/>
      <c r="AM30" s="970"/>
      <c r="AN30" s="970"/>
      <c r="AO30" s="970"/>
      <c r="AP30" s="970" t="s">
        <v>556</v>
      </c>
      <c r="AQ30" s="970"/>
      <c r="AR30" s="970"/>
      <c r="AS30" s="970"/>
      <c r="AT30" s="970"/>
      <c r="AU30" s="970" t="s">
        <v>556</v>
      </c>
      <c r="AV30" s="970"/>
      <c r="AW30" s="970"/>
      <c r="AX30" s="970"/>
      <c r="AY30" s="970"/>
      <c r="AZ30" s="1040" t="s">
        <v>556</v>
      </c>
      <c r="BA30" s="1040"/>
      <c r="BB30" s="1040"/>
      <c r="BC30" s="1040"/>
      <c r="BD30" s="1040"/>
      <c r="BE30" s="971"/>
      <c r="BF30" s="971"/>
      <c r="BG30" s="971"/>
      <c r="BH30" s="971"/>
      <c r="BI30" s="972"/>
      <c r="BJ30" s="232"/>
      <c r="BK30" s="232"/>
      <c r="BL30" s="232"/>
      <c r="BM30" s="232"/>
      <c r="BN30" s="232"/>
      <c r="BO30" s="241"/>
      <c r="BP30" s="241"/>
      <c r="BQ30" s="238">
        <v>24</v>
      </c>
      <c r="BR30" s="239"/>
      <c r="BS30" s="991"/>
      <c r="BT30" s="992"/>
      <c r="BU30" s="992"/>
      <c r="BV30" s="992"/>
      <c r="BW30" s="992"/>
      <c r="BX30" s="992"/>
      <c r="BY30" s="992"/>
      <c r="BZ30" s="992"/>
      <c r="CA30" s="992"/>
      <c r="CB30" s="992"/>
      <c r="CC30" s="992"/>
      <c r="CD30" s="992"/>
      <c r="CE30" s="992"/>
      <c r="CF30" s="992"/>
      <c r="CG30" s="1013"/>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230"/>
    </row>
    <row r="31" spans="1:131" ht="26.25" customHeight="1" x14ac:dyDescent="0.15">
      <c r="A31" s="242">
        <v>4</v>
      </c>
      <c r="B31" s="1029" t="s">
        <v>391</v>
      </c>
      <c r="C31" s="1030"/>
      <c r="D31" s="1030"/>
      <c r="E31" s="1030"/>
      <c r="F31" s="1030"/>
      <c r="G31" s="1030"/>
      <c r="H31" s="1030"/>
      <c r="I31" s="1030"/>
      <c r="J31" s="1030"/>
      <c r="K31" s="1030"/>
      <c r="L31" s="1030"/>
      <c r="M31" s="1030"/>
      <c r="N31" s="1030"/>
      <c r="O31" s="1030"/>
      <c r="P31" s="1031"/>
      <c r="Q31" s="1037">
        <v>165</v>
      </c>
      <c r="R31" s="1038"/>
      <c r="S31" s="1038"/>
      <c r="T31" s="1038"/>
      <c r="U31" s="1038"/>
      <c r="V31" s="1038">
        <v>149</v>
      </c>
      <c r="W31" s="1038"/>
      <c r="X31" s="1038"/>
      <c r="Y31" s="1038"/>
      <c r="Z31" s="1038"/>
      <c r="AA31" s="1038">
        <v>16</v>
      </c>
      <c r="AB31" s="1038"/>
      <c r="AC31" s="1038"/>
      <c r="AD31" s="1038"/>
      <c r="AE31" s="1039"/>
      <c r="AF31" s="1034">
        <v>16</v>
      </c>
      <c r="AG31" s="1035"/>
      <c r="AH31" s="1035"/>
      <c r="AI31" s="1035"/>
      <c r="AJ31" s="1036"/>
      <c r="AK31" s="979">
        <v>1</v>
      </c>
      <c r="AL31" s="970"/>
      <c r="AM31" s="970"/>
      <c r="AN31" s="970"/>
      <c r="AO31" s="970"/>
      <c r="AP31" s="970">
        <v>79</v>
      </c>
      <c r="AQ31" s="970"/>
      <c r="AR31" s="970"/>
      <c r="AS31" s="970"/>
      <c r="AT31" s="970"/>
      <c r="AU31" s="970" t="s">
        <v>556</v>
      </c>
      <c r="AV31" s="970"/>
      <c r="AW31" s="970"/>
      <c r="AX31" s="970"/>
      <c r="AY31" s="970"/>
      <c r="AZ31" s="1040" t="s">
        <v>556</v>
      </c>
      <c r="BA31" s="1040"/>
      <c r="BB31" s="1040"/>
      <c r="BC31" s="1040"/>
      <c r="BD31" s="1040"/>
      <c r="BE31" s="971" t="s">
        <v>392</v>
      </c>
      <c r="BF31" s="971"/>
      <c r="BG31" s="971"/>
      <c r="BH31" s="971"/>
      <c r="BI31" s="972"/>
      <c r="BJ31" s="232"/>
      <c r="BK31" s="232"/>
      <c r="BL31" s="232"/>
      <c r="BM31" s="232"/>
      <c r="BN31" s="232"/>
      <c r="BO31" s="241"/>
      <c r="BP31" s="241"/>
      <c r="BQ31" s="238">
        <v>25</v>
      </c>
      <c r="BR31" s="239"/>
      <c r="BS31" s="991"/>
      <c r="BT31" s="992"/>
      <c r="BU31" s="992"/>
      <c r="BV31" s="992"/>
      <c r="BW31" s="992"/>
      <c r="BX31" s="992"/>
      <c r="BY31" s="992"/>
      <c r="BZ31" s="992"/>
      <c r="CA31" s="992"/>
      <c r="CB31" s="992"/>
      <c r="CC31" s="992"/>
      <c r="CD31" s="992"/>
      <c r="CE31" s="992"/>
      <c r="CF31" s="992"/>
      <c r="CG31" s="1013"/>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230"/>
    </row>
    <row r="32" spans="1:131" ht="26.25" customHeight="1" x14ac:dyDescent="0.15">
      <c r="A32" s="242">
        <v>5</v>
      </c>
      <c r="B32" s="1029" t="s">
        <v>393</v>
      </c>
      <c r="C32" s="1030"/>
      <c r="D32" s="1030"/>
      <c r="E32" s="1030"/>
      <c r="F32" s="1030"/>
      <c r="G32" s="1030"/>
      <c r="H32" s="1030"/>
      <c r="I32" s="1030"/>
      <c r="J32" s="1030"/>
      <c r="K32" s="1030"/>
      <c r="L32" s="1030"/>
      <c r="M32" s="1030"/>
      <c r="N32" s="1030"/>
      <c r="O32" s="1030"/>
      <c r="P32" s="1031"/>
      <c r="Q32" s="1037">
        <v>92</v>
      </c>
      <c r="R32" s="1038"/>
      <c r="S32" s="1038"/>
      <c r="T32" s="1038"/>
      <c r="U32" s="1038"/>
      <c r="V32" s="1038">
        <v>24</v>
      </c>
      <c r="W32" s="1038"/>
      <c r="X32" s="1038"/>
      <c r="Y32" s="1038"/>
      <c r="Z32" s="1038"/>
      <c r="AA32" s="1038">
        <v>67</v>
      </c>
      <c r="AB32" s="1038"/>
      <c r="AC32" s="1038"/>
      <c r="AD32" s="1038"/>
      <c r="AE32" s="1039"/>
      <c r="AF32" s="1034">
        <v>67</v>
      </c>
      <c r="AG32" s="1035"/>
      <c r="AH32" s="1035"/>
      <c r="AI32" s="1035"/>
      <c r="AJ32" s="1036"/>
      <c r="AK32" s="979">
        <v>77</v>
      </c>
      <c r="AL32" s="970"/>
      <c r="AM32" s="970"/>
      <c r="AN32" s="970"/>
      <c r="AO32" s="970"/>
      <c r="AP32" s="970">
        <v>18</v>
      </c>
      <c r="AQ32" s="970"/>
      <c r="AR32" s="970"/>
      <c r="AS32" s="970"/>
      <c r="AT32" s="970"/>
      <c r="AU32" s="970">
        <v>18</v>
      </c>
      <c r="AV32" s="970"/>
      <c r="AW32" s="970"/>
      <c r="AX32" s="970"/>
      <c r="AY32" s="970"/>
      <c r="AZ32" s="1040" t="s">
        <v>556</v>
      </c>
      <c r="BA32" s="1040"/>
      <c r="BB32" s="1040"/>
      <c r="BC32" s="1040"/>
      <c r="BD32" s="1040"/>
      <c r="BE32" s="971" t="s">
        <v>394</v>
      </c>
      <c r="BF32" s="971"/>
      <c r="BG32" s="971"/>
      <c r="BH32" s="971"/>
      <c r="BI32" s="972"/>
      <c r="BJ32" s="232"/>
      <c r="BK32" s="232"/>
      <c r="BL32" s="232"/>
      <c r="BM32" s="232"/>
      <c r="BN32" s="232"/>
      <c r="BO32" s="241"/>
      <c r="BP32" s="241"/>
      <c r="BQ32" s="238">
        <v>26</v>
      </c>
      <c r="BR32" s="239"/>
      <c r="BS32" s="991"/>
      <c r="BT32" s="992"/>
      <c r="BU32" s="992"/>
      <c r="BV32" s="992"/>
      <c r="BW32" s="992"/>
      <c r="BX32" s="992"/>
      <c r="BY32" s="992"/>
      <c r="BZ32" s="992"/>
      <c r="CA32" s="992"/>
      <c r="CB32" s="992"/>
      <c r="CC32" s="992"/>
      <c r="CD32" s="992"/>
      <c r="CE32" s="992"/>
      <c r="CF32" s="992"/>
      <c r="CG32" s="1013"/>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230"/>
    </row>
    <row r="33" spans="1:131" ht="26.25" customHeight="1" x14ac:dyDescent="0.15">
      <c r="A33" s="242">
        <v>6</v>
      </c>
      <c r="B33" s="1029" t="s">
        <v>395</v>
      </c>
      <c r="C33" s="1030"/>
      <c r="D33" s="1030"/>
      <c r="E33" s="1030"/>
      <c r="F33" s="1030"/>
      <c r="G33" s="1030"/>
      <c r="H33" s="1030"/>
      <c r="I33" s="1030"/>
      <c r="J33" s="1030"/>
      <c r="K33" s="1030"/>
      <c r="L33" s="1030"/>
      <c r="M33" s="1030"/>
      <c r="N33" s="1030"/>
      <c r="O33" s="1030"/>
      <c r="P33" s="1031"/>
      <c r="Q33" s="1037">
        <v>0</v>
      </c>
      <c r="R33" s="1038"/>
      <c r="S33" s="1038"/>
      <c r="T33" s="1038"/>
      <c r="U33" s="1038"/>
      <c r="V33" s="1038">
        <v>0</v>
      </c>
      <c r="W33" s="1038"/>
      <c r="X33" s="1038"/>
      <c r="Y33" s="1038"/>
      <c r="Z33" s="1038"/>
      <c r="AA33" s="1038" t="s">
        <v>562</v>
      </c>
      <c r="AB33" s="1038"/>
      <c r="AC33" s="1038"/>
      <c r="AD33" s="1038"/>
      <c r="AE33" s="1039"/>
      <c r="AF33" s="1034" t="s">
        <v>122</v>
      </c>
      <c r="AG33" s="1035"/>
      <c r="AH33" s="1035"/>
      <c r="AI33" s="1035"/>
      <c r="AJ33" s="1036"/>
      <c r="AK33" s="979" t="s">
        <v>562</v>
      </c>
      <c r="AL33" s="970"/>
      <c r="AM33" s="970"/>
      <c r="AN33" s="970"/>
      <c r="AO33" s="970"/>
      <c r="AP33" s="970" t="s">
        <v>556</v>
      </c>
      <c r="AQ33" s="970"/>
      <c r="AR33" s="970"/>
      <c r="AS33" s="970"/>
      <c r="AT33" s="970"/>
      <c r="AU33" s="970" t="s">
        <v>556</v>
      </c>
      <c r="AV33" s="970"/>
      <c r="AW33" s="970"/>
      <c r="AX33" s="970"/>
      <c r="AY33" s="970"/>
      <c r="AZ33" s="1040" t="s">
        <v>556</v>
      </c>
      <c r="BA33" s="1040"/>
      <c r="BB33" s="1040"/>
      <c r="BC33" s="1040"/>
      <c r="BD33" s="1040"/>
      <c r="BE33" s="971" t="s">
        <v>394</v>
      </c>
      <c r="BF33" s="971"/>
      <c r="BG33" s="971"/>
      <c r="BH33" s="971"/>
      <c r="BI33" s="972"/>
      <c r="BJ33" s="232"/>
      <c r="BK33" s="232"/>
      <c r="BL33" s="232"/>
      <c r="BM33" s="232"/>
      <c r="BN33" s="232"/>
      <c r="BO33" s="241"/>
      <c r="BP33" s="241"/>
      <c r="BQ33" s="238">
        <v>27</v>
      </c>
      <c r="BR33" s="239"/>
      <c r="BS33" s="991"/>
      <c r="BT33" s="992"/>
      <c r="BU33" s="992"/>
      <c r="BV33" s="992"/>
      <c r="BW33" s="992"/>
      <c r="BX33" s="992"/>
      <c r="BY33" s="992"/>
      <c r="BZ33" s="992"/>
      <c r="CA33" s="992"/>
      <c r="CB33" s="992"/>
      <c r="CC33" s="992"/>
      <c r="CD33" s="992"/>
      <c r="CE33" s="992"/>
      <c r="CF33" s="992"/>
      <c r="CG33" s="1013"/>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230"/>
    </row>
    <row r="34" spans="1:131" ht="26.25" customHeight="1" x14ac:dyDescent="0.15">
      <c r="A34" s="242">
        <v>7</v>
      </c>
      <c r="B34" s="1029"/>
      <c r="C34" s="1030"/>
      <c r="D34" s="1030"/>
      <c r="E34" s="1030"/>
      <c r="F34" s="1030"/>
      <c r="G34" s="1030"/>
      <c r="H34" s="1030"/>
      <c r="I34" s="1030"/>
      <c r="J34" s="1030"/>
      <c r="K34" s="1030"/>
      <c r="L34" s="1030"/>
      <c r="M34" s="1030"/>
      <c r="N34" s="1030"/>
      <c r="O34" s="1030"/>
      <c r="P34" s="1031"/>
      <c r="Q34" s="1037"/>
      <c r="R34" s="1038"/>
      <c r="S34" s="1038"/>
      <c r="T34" s="1038"/>
      <c r="U34" s="1038"/>
      <c r="V34" s="1038"/>
      <c r="W34" s="1038"/>
      <c r="X34" s="1038"/>
      <c r="Y34" s="1038"/>
      <c r="Z34" s="1038"/>
      <c r="AA34" s="1038"/>
      <c r="AB34" s="1038"/>
      <c r="AC34" s="1038"/>
      <c r="AD34" s="1038"/>
      <c r="AE34" s="1039"/>
      <c r="AF34" s="1034"/>
      <c r="AG34" s="1035"/>
      <c r="AH34" s="1035"/>
      <c r="AI34" s="1035"/>
      <c r="AJ34" s="1036"/>
      <c r="AK34" s="979"/>
      <c r="AL34" s="970"/>
      <c r="AM34" s="970"/>
      <c r="AN34" s="970"/>
      <c r="AO34" s="970"/>
      <c r="AP34" s="970"/>
      <c r="AQ34" s="970"/>
      <c r="AR34" s="970"/>
      <c r="AS34" s="970"/>
      <c r="AT34" s="970"/>
      <c r="AU34" s="970"/>
      <c r="AV34" s="970"/>
      <c r="AW34" s="970"/>
      <c r="AX34" s="970"/>
      <c r="AY34" s="970"/>
      <c r="AZ34" s="1040"/>
      <c r="BA34" s="1040"/>
      <c r="BB34" s="1040"/>
      <c r="BC34" s="1040"/>
      <c r="BD34" s="1040"/>
      <c r="BE34" s="971"/>
      <c r="BF34" s="971"/>
      <c r="BG34" s="971"/>
      <c r="BH34" s="971"/>
      <c r="BI34" s="972"/>
      <c r="BJ34" s="232"/>
      <c r="BK34" s="232"/>
      <c r="BL34" s="232"/>
      <c r="BM34" s="232"/>
      <c r="BN34" s="232"/>
      <c r="BO34" s="241"/>
      <c r="BP34" s="241"/>
      <c r="BQ34" s="238">
        <v>28</v>
      </c>
      <c r="BR34" s="239"/>
      <c r="BS34" s="991"/>
      <c r="BT34" s="992"/>
      <c r="BU34" s="992"/>
      <c r="BV34" s="992"/>
      <c r="BW34" s="992"/>
      <c r="BX34" s="992"/>
      <c r="BY34" s="992"/>
      <c r="BZ34" s="992"/>
      <c r="CA34" s="992"/>
      <c r="CB34" s="992"/>
      <c r="CC34" s="992"/>
      <c r="CD34" s="992"/>
      <c r="CE34" s="992"/>
      <c r="CF34" s="992"/>
      <c r="CG34" s="1013"/>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230"/>
    </row>
    <row r="35" spans="1:131" ht="26.25" customHeight="1" x14ac:dyDescent="0.15">
      <c r="A35" s="242">
        <v>8</v>
      </c>
      <c r="B35" s="1029"/>
      <c r="C35" s="1030"/>
      <c r="D35" s="1030"/>
      <c r="E35" s="1030"/>
      <c r="F35" s="1030"/>
      <c r="G35" s="1030"/>
      <c r="H35" s="1030"/>
      <c r="I35" s="1030"/>
      <c r="J35" s="1030"/>
      <c r="K35" s="1030"/>
      <c r="L35" s="1030"/>
      <c r="M35" s="1030"/>
      <c r="N35" s="1030"/>
      <c r="O35" s="1030"/>
      <c r="P35" s="1031"/>
      <c r="Q35" s="1037"/>
      <c r="R35" s="1038"/>
      <c r="S35" s="1038"/>
      <c r="T35" s="1038"/>
      <c r="U35" s="1038"/>
      <c r="V35" s="1038"/>
      <c r="W35" s="1038"/>
      <c r="X35" s="1038"/>
      <c r="Y35" s="1038"/>
      <c r="Z35" s="1038"/>
      <c r="AA35" s="1038"/>
      <c r="AB35" s="1038"/>
      <c r="AC35" s="1038"/>
      <c r="AD35" s="1038"/>
      <c r="AE35" s="1039"/>
      <c r="AF35" s="1034"/>
      <c r="AG35" s="1035"/>
      <c r="AH35" s="1035"/>
      <c r="AI35" s="1035"/>
      <c r="AJ35" s="1036"/>
      <c r="AK35" s="979"/>
      <c r="AL35" s="970"/>
      <c r="AM35" s="970"/>
      <c r="AN35" s="970"/>
      <c r="AO35" s="970"/>
      <c r="AP35" s="970"/>
      <c r="AQ35" s="970"/>
      <c r="AR35" s="970"/>
      <c r="AS35" s="970"/>
      <c r="AT35" s="970"/>
      <c r="AU35" s="970"/>
      <c r="AV35" s="970"/>
      <c r="AW35" s="970"/>
      <c r="AX35" s="970"/>
      <c r="AY35" s="970"/>
      <c r="AZ35" s="1040"/>
      <c r="BA35" s="1040"/>
      <c r="BB35" s="1040"/>
      <c r="BC35" s="1040"/>
      <c r="BD35" s="1040"/>
      <c r="BE35" s="971"/>
      <c r="BF35" s="971"/>
      <c r="BG35" s="971"/>
      <c r="BH35" s="971"/>
      <c r="BI35" s="972"/>
      <c r="BJ35" s="232"/>
      <c r="BK35" s="232"/>
      <c r="BL35" s="232"/>
      <c r="BM35" s="232"/>
      <c r="BN35" s="232"/>
      <c r="BO35" s="241"/>
      <c r="BP35" s="241"/>
      <c r="BQ35" s="238">
        <v>29</v>
      </c>
      <c r="BR35" s="239"/>
      <c r="BS35" s="991"/>
      <c r="BT35" s="992"/>
      <c r="BU35" s="992"/>
      <c r="BV35" s="992"/>
      <c r="BW35" s="992"/>
      <c r="BX35" s="992"/>
      <c r="BY35" s="992"/>
      <c r="BZ35" s="992"/>
      <c r="CA35" s="992"/>
      <c r="CB35" s="992"/>
      <c r="CC35" s="992"/>
      <c r="CD35" s="992"/>
      <c r="CE35" s="992"/>
      <c r="CF35" s="992"/>
      <c r="CG35" s="1013"/>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230"/>
    </row>
    <row r="36" spans="1:131" ht="26.25" customHeight="1" x14ac:dyDescent="0.15">
      <c r="A36" s="242">
        <v>9</v>
      </c>
      <c r="B36" s="1029"/>
      <c r="C36" s="1030"/>
      <c r="D36" s="1030"/>
      <c r="E36" s="1030"/>
      <c r="F36" s="1030"/>
      <c r="G36" s="1030"/>
      <c r="H36" s="1030"/>
      <c r="I36" s="1030"/>
      <c r="J36" s="1030"/>
      <c r="K36" s="1030"/>
      <c r="L36" s="1030"/>
      <c r="M36" s="1030"/>
      <c r="N36" s="1030"/>
      <c r="O36" s="1030"/>
      <c r="P36" s="1031"/>
      <c r="Q36" s="1037"/>
      <c r="R36" s="1038"/>
      <c r="S36" s="1038"/>
      <c r="T36" s="1038"/>
      <c r="U36" s="1038"/>
      <c r="V36" s="1038"/>
      <c r="W36" s="1038"/>
      <c r="X36" s="1038"/>
      <c r="Y36" s="1038"/>
      <c r="Z36" s="1038"/>
      <c r="AA36" s="1038"/>
      <c r="AB36" s="1038"/>
      <c r="AC36" s="1038"/>
      <c r="AD36" s="1038"/>
      <c r="AE36" s="1039"/>
      <c r="AF36" s="1034"/>
      <c r="AG36" s="1035"/>
      <c r="AH36" s="1035"/>
      <c r="AI36" s="1035"/>
      <c r="AJ36" s="1036"/>
      <c r="AK36" s="979"/>
      <c r="AL36" s="970"/>
      <c r="AM36" s="970"/>
      <c r="AN36" s="970"/>
      <c r="AO36" s="970"/>
      <c r="AP36" s="970"/>
      <c r="AQ36" s="970"/>
      <c r="AR36" s="970"/>
      <c r="AS36" s="970"/>
      <c r="AT36" s="970"/>
      <c r="AU36" s="970"/>
      <c r="AV36" s="970"/>
      <c r="AW36" s="970"/>
      <c r="AX36" s="970"/>
      <c r="AY36" s="970"/>
      <c r="AZ36" s="1040"/>
      <c r="BA36" s="1040"/>
      <c r="BB36" s="1040"/>
      <c r="BC36" s="1040"/>
      <c r="BD36" s="1040"/>
      <c r="BE36" s="971"/>
      <c r="BF36" s="971"/>
      <c r="BG36" s="971"/>
      <c r="BH36" s="971"/>
      <c r="BI36" s="972"/>
      <c r="BJ36" s="232"/>
      <c r="BK36" s="232"/>
      <c r="BL36" s="232"/>
      <c r="BM36" s="232"/>
      <c r="BN36" s="232"/>
      <c r="BO36" s="241"/>
      <c r="BP36" s="241"/>
      <c r="BQ36" s="238">
        <v>30</v>
      </c>
      <c r="BR36" s="239"/>
      <c r="BS36" s="991"/>
      <c r="BT36" s="992"/>
      <c r="BU36" s="992"/>
      <c r="BV36" s="992"/>
      <c r="BW36" s="992"/>
      <c r="BX36" s="992"/>
      <c r="BY36" s="992"/>
      <c r="BZ36" s="992"/>
      <c r="CA36" s="992"/>
      <c r="CB36" s="992"/>
      <c r="CC36" s="992"/>
      <c r="CD36" s="992"/>
      <c r="CE36" s="992"/>
      <c r="CF36" s="992"/>
      <c r="CG36" s="1013"/>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230"/>
    </row>
    <row r="37" spans="1:131" ht="26.25" customHeight="1" x14ac:dyDescent="0.15">
      <c r="A37" s="242">
        <v>10</v>
      </c>
      <c r="B37" s="1029"/>
      <c r="C37" s="1030"/>
      <c r="D37" s="1030"/>
      <c r="E37" s="1030"/>
      <c r="F37" s="1030"/>
      <c r="G37" s="1030"/>
      <c r="H37" s="1030"/>
      <c r="I37" s="1030"/>
      <c r="J37" s="1030"/>
      <c r="K37" s="1030"/>
      <c r="L37" s="1030"/>
      <c r="M37" s="1030"/>
      <c r="N37" s="1030"/>
      <c r="O37" s="1030"/>
      <c r="P37" s="1031"/>
      <c r="Q37" s="1037"/>
      <c r="R37" s="1038"/>
      <c r="S37" s="1038"/>
      <c r="T37" s="1038"/>
      <c r="U37" s="1038"/>
      <c r="V37" s="1038"/>
      <c r="W37" s="1038"/>
      <c r="X37" s="1038"/>
      <c r="Y37" s="1038"/>
      <c r="Z37" s="1038"/>
      <c r="AA37" s="1038"/>
      <c r="AB37" s="1038"/>
      <c r="AC37" s="1038"/>
      <c r="AD37" s="1038"/>
      <c r="AE37" s="1039"/>
      <c r="AF37" s="1034"/>
      <c r="AG37" s="1035"/>
      <c r="AH37" s="1035"/>
      <c r="AI37" s="1035"/>
      <c r="AJ37" s="1036"/>
      <c r="AK37" s="979"/>
      <c r="AL37" s="970"/>
      <c r="AM37" s="970"/>
      <c r="AN37" s="970"/>
      <c r="AO37" s="970"/>
      <c r="AP37" s="970"/>
      <c r="AQ37" s="970"/>
      <c r="AR37" s="970"/>
      <c r="AS37" s="970"/>
      <c r="AT37" s="970"/>
      <c r="AU37" s="970"/>
      <c r="AV37" s="970"/>
      <c r="AW37" s="970"/>
      <c r="AX37" s="970"/>
      <c r="AY37" s="970"/>
      <c r="AZ37" s="1040"/>
      <c r="BA37" s="1040"/>
      <c r="BB37" s="1040"/>
      <c r="BC37" s="1040"/>
      <c r="BD37" s="1040"/>
      <c r="BE37" s="971"/>
      <c r="BF37" s="971"/>
      <c r="BG37" s="971"/>
      <c r="BH37" s="971"/>
      <c r="BI37" s="972"/>
      <c r="BJ37" s="232"/>
      <c r="BK37" s="232"/>
      <c r="BL37" s="232"/>
      <c r="BM37" s="232"/>
      <c r="BN37" s="232"/>
      <c r="BO37" s="241"/>
      <c r="BP37" s="241"/>
      <c r="BQ37" s="238">
        <v>31</v>
      </c>
      <c r="BR37" s="239"/>
      <c r="BS37" s="991"/>
      <c r="BT37" s="992"/>
      <c r="BU37" s="992"/>
      <c r="BV37" s="992"/>
      <c r="BW37" s="992"/>
      <c r="BX37" s="992"/>
      <c r="BY37" s="992"/>
      <c r="BZ37" s="992"/>
      <c r="CA37" s="992"/>
      <c r="CB37" s="992"/>
      <c r="CC37" s="992"/>
      <c r="CD37" s="992"/>
      <c r="CE37" s="992"/>
      <c r="CF37" s="992"/>
      <c r="CG37" s="1013"/>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230"/>
    </row>
    <row r="38" spans="1:131" ht="26.25" customHeight="1" x14ac:dyDescent="0.15">
      <c r="A38" s="242">
        <v>11</v>
      </c>
      <c r="B38" s="1029"/>
      <c r="C38" s="1030"/>
      <c r="D38" s="1030"/>
      <c r="E38" s="1030"/>
      <c r="F38" s="1030"/>
      <c r="G38" s="1030"/>
      <c r="H38" s="1030"/>
      <c r="I38" s="1030"/>
      <c r="J38" s="1030"/>
      <c r="K38" s="1030"/>
      <c r="L38" s="1030"/>
      <c r="M38" s="1030"/>
      <c r="N38" s="1030"/>
      <c r="O38" s="1030"/>
      <c r="P38" s="1031"/>
      <c r="Q38" s="1037"/>
      <c r="R38" s="1038"/>
      <c r="S38" s="1038"/>
      <c r="T38" s="1038"/>
      <c r="U38" s="1038"/>
      <c r="V38" s="1038"/>
      <c r="W38" s="1038"/>
      <c r="X38" s="1038"/>
      <c r="Y38" s="1038"/>
      <c r="Z38" s="1038"/>
      <c r="AA38" s="1038"/>
      <c r="AB38" s="1038"/>
      <c r="AC38" s="1038"/>
      <c r="AD38" s="1038"/>
      <c r="AE38" s="1039"/>
      <c r="AF38" s="1034"/>
      <c r="AG38" s="1035"/>
      <c r="AH38" s="1035"/>
      <c r="AI38" s="1035"/>
      <c r="AJ38" s="1036"/>
      <c r="AK38" s="979"/>
      <c r="AL38" s="970"/>
      <c r="AM38" s="970"/>
      <c r="AN38" s="970"/>
      <c r="AO38" s="970"/>
      <c r="AP38" s="970"/>
      <c r="AQ38" s="970"/>
      <c r="AR38" s="970"/>
      <c r="AS38" s="970"/>
      <c r="AT38" s="970"/>
      <c r="AU38" s="970"/>
      <c r="AV38" s="970"/>
      <c r="AW38" s="970"/>
      <c r="AX38" s="970"/>
      <c r="AY38" s="970"/>
      <c r="AZ38" s="1040"/>
      <c r="BA38" s="1040"/>
      <c r="BB38" s="1040"/>
      <c r="BC38" s="1040"/>
      <c r="BD38" s="1040"/>
      <c r="BE38" s="971"/>
      <c r="BF38" s="971"/>
      <c r="BG38" s="971"/>
      <c r="BH38" s="971"/>
      <c r="BI38" s="972"/>
      <c r="BJ38" s="232"/>
      <c r="BK38" s="232"/>
      <c r="BL38" s="232"/>
      <c r="BM38" s="232"/>
      <c r="BN38" s="232"/>
      <c r="BO38" s="241"/>
      <c r="BP38" s="241"/>
      <c r="BQ38" s="238">
        <v>32</v>
      </c>
      <c r="BR38" s="239"/>
      <c r="BS38" s="991"/>
      <c r="BT38" s="992"/>
      <c r="BU38" s="992"/>
      <c r="BV38" s="992"/>
      <c r="BW38" s="992"/>
      <c r="BX38" s="992"/>
      <c r="BY38" s="992"/>
      <c r="BZ38" s="992"/>
      <c r="CA38" s="992"/>
      <c r="CB38" s="992"/>
      <c r="CC38" s="992"/>
      <c r="CD38" s="992"/>
      <c r="CE38" s="992"/>
      <c r="CF38" s="992"/>
      <c r="CG38" s="1013"/>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230"/>
    </row>
    <row r="39" spans="1:131" ht="26.25" customHeight="1" x14ac:dyDescent="0.15">
      <c r="A39" s="242">
        <v>12</v>
      </c>
      <c r="B39" s="1029"/>
      <c r="C39" s="1030"/>
      <c r="D39" s="1030"/>
      <c r="E39" s="1030"/>
      <c r="F39" s="1030"/>
      <c r="G39" s="1030"/>
      <c r="H39" s="1030"/>
      <c r="I39" s="1030"/>
      <c r="J39" s="1030"/>
      <c r="K39" s="1030"/>
      <c r="L39" s="1030"/>
      <c r="M39" s="1030"/>
      <c r="N39" s="1030"/>
      <c r="O39" s="1030"/>
      <c r="P39" s="1031"/>
      <c r="Q39" s="1037"/>
      <c r="R39" s="1038"/>
      <c r="S39" s="1038"/>
      <c r="T39" s="1038"/>
      <c r="U39" s="1038"/>
      <c r="V39" s="1038"/>
      <c r="W39" s="1038"/>
      <c r="X39" s="1038"/>
      <c r="Y39" s="1038"/>
      <c r="Z39" s="1038"/>
      <c r="AA39" s="1038"/>
      <c r="AB39" s="1038"/>
      <c r="AC39" s="1038"/>
      <c r="AD39" s="1038"/>
      <c r="AE39" s="1039"/>
      <c r="AF39" s="1034"/>
      <c r="AG39" s="1035"/>
      <c r="AH39" s="1035"/>
      <c r="AI39" s="1035"/>
      <c r="AJ39" s="1036"/>
      <c r="AK39" s="979"/>
      <c r="AL39" s="970"/>
      <c r="AM39" s="970"/>
      <c r="AN39" s="970"/>
      <c r="AO39" s="970"/>
      <c r="AP39" s="970"/>
      <c r="AQ39" s="970"/>
      <c r="AR39" s="970"/>
      <c r="AS39" s="970"/>
      <c r="AT39" s="970"/>
      <c r="AU39" s="970"/>
      <c r="AV39" s="970"/>
      <c r="AW39" s="970"/>
      <c r="AX39" s="970"/>
      <c r="AY39" s="970"/>
      <c r="AZ39" s="1040"/>
      <c r="BA39" s="1040"/>
      <c r="BB39" s="1040"/>
      <c r="BC39" s="1040"/>
      <c r="BD39" s="1040"/>
      <c r="BE39" s="971"/>
      <c r="BF39" s="971"/>
      <c r="BG39" s="971"/>
      <c r="BH39" s="971"/>
      <c r="BI39" s="972"/>
      <c r="BJ39" s="232"/>
      <c r="BK39" s="232"/>
      <c r="BL39" s="232"/>
      <c r="BM39" s="232"/>
      <c r="BN39" s="232"/>
      <c r="BO39" s="241"/>
      <c r="BP39" s="241"/>
      <c r="BQ39" s="238">
        <v>33</v>
      </c>
      <c r="BR39" s="239"/>
      <c r="BS39" s="991"/>
      <c r="BT39" s="992"/>
      <c r="BU39" s="992"/>
      <c r="BV39" s="992"/>
      <c r="BW39" s="992"/>
      <c r="BX39" s="992"/>
      <c r="BY39" s="992"/>
      <c r="BZ39" s="992"/>
      <c r="CA39" s="992"/>
      <c r="CB39" s="992"/>
      <c r="CC39" s="992"/>
      <c r="CD39" s="992"/>
      <c r="CE39" s="992"/>
      <c r="CF39" s="992"/>
      <c r="CG39" s="1013"/>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230"/>
    </row>
    <row r="40" spans="1:131" ht="26.25" customHeight="1" x14ac:dyDescent="0.15">
      <c r="A40" s="238">
        <v>13</v>
      </c>
      <c r="B40" s="1029"/>
      <c r="C40" s="1030"/>
      <c r="D40" s="1030"/>
      <c r="E40" s="1030"/>
      <c r="F40" s="1030"/>
      <c r="G40" s="1030"/>
      <c r="H40" s="1030"/>
      <c r="I40" s="1030"/>
      <c r="J40" s="1030"/>
      <c r="K40" s="1030"/>
      <c r="L40" s="1030"/>
      <c r="M40" s="1030"/>
      <c r="N40" s="1030"/>
      <c r="O40" s="1030"/>
      <c r="P40" s="1031"/>
      <c r="Q40" s="1037"/>
      <c r="R40" s="1038"/>
      <c r="S40" s="1038"/>
      <c r="T40" s="1038"/>
      <c r="U40" s="1038"/>
      <c r="V40" s="1038"/>
      <c r="W40" s="1038"/>
      <c r="X40" s="1038"/>
      <c r="Y40" s="1038"/>
      <c r="Z40" s="1038"/>
      <c r="AA40" s="1038"/>
      <c r="AB40" s="1038"/>
      <c r="AC40" s="1038"/>
      <c r="AD40" s="1038"/>
      <c r="AE40" s="1039"/>
      <c r="AF40" s="1034"/>
      <c r="AG40" s="1035"/>
      <c r="AH40" s="1035"/>
      <c r="AI40" s="1035"/>
      <c r="AJ40" s="1036"/>
      <c r="AK40" s="979"/>
      <c r="AL40" s="970"/>
      <c r="AM40" s="970"/>
      <c r="AN40" s="970"/>
      <c r="AO40" s="970"/>
      <c r="AP40" s="970"/>
      <c r="AQ40" s="970"/>
      <c r="AR40" s="970"/>
      <c r="AS40" s="970"/>
      <c r="AT40" s="970"/>
      <c r="AU40" s="970"/>
      <c r="AV40" s="970"/>
      <c r="AW40" s="970"/>
      <c r="AX40" s="970"/>
      <c r="AY40" s="970"/>
      <c r="AZ40" s="1040"/>
      <c r="BA40" s="1040"/>
      <c r="BB40" s="1040"/>
      <c r="BC40" s="1040"/>
      <c r="BD40" s="1040"/>
      <c r="BE40" s="971"/>
      <c r="BF40" s="971"/>
      <c r="BG40" s="971"/>
      <c r="BH40" s="971"/>
      <c r="BI40" s="972"/>
      <c r="BJ40" s="232"/>
      <c r="BK40" s="232"/>
      <c r="BL40" s="232"/>
      <c r="BM40" s="232"/>
      <c r="BN40" s="232"/>
      <c r="BO40" s="241"/>
      <c r="BP40" s="241"/>
      <c r="BQ40" s="238">
        <v>34</v>
      </c>
      <c r="BR40" s="239"/>
      <c r="BS40" s="991"/>
      <c r="BT40" s="992"/>
      <c r="BU40" s="992"/>
      <c r="BV40" s="992"/>
      <c r="BW40" s="992"/>
      <c r="BX40" s="992"/>
      <c r="BY40" s="992"/>
      <c r="BZ40" s="992"/>
      <c r="CA40" s="992"/>
      <c r="CB40" s="992"/>
      <c r="CC40" s="992"/>
      <c r="CD40" s="992"/>
      <c r="CE40" s="992"/>
      <c r="CF40" s="992"/>
      <c r="CG40" s="1013"/>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230"/>
    </row>
    <row r="41" spans="1:131" ht="26.25" customHeight="1" x14ac:dyDescent="0.15">
      <c r="A41" s="238">
        <v>14</v>
      </c>
      <c r="B41" s="1029"/>
      <c r="C41" s="1030"/>
      <c r="D41" s="1030"/>
      <c r="E41" s="1030"/>
      <c r="F41" s="1030"/>
      <c r="G41" s="1030"/>
      <c r="H41" s="1030"/>
      <c r="I41" s="1030"/>
      <c r="J41" s="1030"/>
      <c r="K41" s="1030"/>
      <c r="L41" s="1030"/>
      <c r="M41" s="1030"/>
      <c r="N41" s="1030"/>
      <c r="O41" s="1030"/>
      <c r="P41" s="1031"/>
      <c r="Q41" s="1037"/>
      <c r="R41" s="1038"/>
      <c r="S41" s="1038"/>
      <c r="T41" s="1038"/>
      <c r="U41" s="1038"/>
      <c r="V41" s="1038"/>
      <c r="W41" s="1038"/>
      <c r="X41" s="1038"/>
      <c r="Y41" s="1038"/>
      <c r="Z41" s="1038"/>
      <c r="AA41" s="1038"/>
      <c r="AB41" s="1038"/>
      <c r="AC41" s="1038"/>
      <c r="AD41" s="1038"/>
      <c r="AE41" s="1039"/>
      <c r="AF41" s="1034"/>
      <c r="AG41" s="1035"/>
      <c r="AH41" s="1035"/>
      <c r="AI41" s="1035"/>
      <c r="AJ41" s="1036"/>
      <c r="AK41" s="979"/>
      <c r="AL41" s="970"/>
      <c r="AM41" s="970"/>
      <c r="AN41" s="970"/>
      <c r="AO41" s="970"/>
      <c r="AP41" s="970"/>
      <c r="AQ41" s="970"/>
      <c r="AR41" s="970"/>
      <c r="AS41" s="970"/>
      <c r="AT41" s="970"/>
      <c r="AU41" s="970"/>
      <c r="AV41" s="970"/>
      <c r="AW41" s="970"/>
      <c r="AX41" s="970"/>
      <c r="AY41" s="970"/>
      <c r="AZ41" s="1040"/>
      <c r="BA41" s="1040"/>
      <c r="BB41" s="1040"/>
      <c r="BC41" s="1040"/>
      <c r="BD41" s="1040"/>
      <c r="BE41" s="971"/>
      <c r="BF41" s="971"/>
      <c r="BG41" s="971"/>
      <c r="BH41" s="971"/>
      <c r="BI41" s="972"/>
      <c r="BJ41" s="232"/>
      <c r="BK41" s="232"/>
      <c r="BL41" s="232"/>
      <c r="BM41" s="232"/>
      <c r="BN41" s="232"/>
      <c r="BO41" s="241"/>
      <c r="BP41" s="241"/>
      <c r="BQ41" s="238">
        <v>35</v>
      </c>
      <c r="BR41" s="239"/>
      <c r="BS41" s="991"/>
      <c r="BT41" s="992"/>
      <c r="BU41" s="992"/>
      <c r="BV41" s="992"/>
      <c r="BW41" s="992"/>
      <c r="BX41" s="992"/>
      <c r="BY41" s="992"/>
      <c r="BZ41" s="992"/>
      <c r="CA41" s="992"/>
      <c r="CB41" s="992"/>
      <c r="CC41" s="992"/>
      <c r="CD41" s="992"/>
      <c r="CE41" s="992"/>
      <c r="CF41" s="992"/>
      <c r="CG41" s="1013"/>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230"/>
    </row>
    <row r="42" spans="1:131" ht="26.25" customHeight="1" x14ac:dyDescent="0.15">
      <c r="A42" s="238">
        <v>15</v>
      </c>
      <c r="B42" s="1029"/>
      <c r="C42" s="1030"/>
      <c r="D42" s="1030"/>
      <c r="E42" s="1030"/>
      <c r="F42" s="1030"/>
      <c r="G42" s="1030"/>
      <c r="H42" s="1030"/>
      <c r="I42" s="1030"/>
      <c r="J42" s="1030"/>
      <c r="K42" s="1030"/>
      <c r="L42" s="1030"/>
      <c r="M42" s="1030"/>
      <c r="N42" s="1030"/>
      <c r="O42" s="1030"/>
      <c r="P42" s="1031"/>
      <c r="Q42" s="1037"/>
      <c r="R42" s="1038"/>
      <c r="S42" s="1038"/>
      <c r="T42" s="1038"/>
      <c r="U42" s="1038"/>
      <c r="V42" s="1038"/>
      <c r="W42" s="1038"/>
      <c r="X42" s="1038"/>
      <c r="Y42" s="1038"/>
      <c r="Z42" s="1038"/>
      <c r="AA42" s="1038"/>
      <c r="AB42" s="1038"/>
      <c r="AC42" s="1038"/>
      <c r="AD42" s="1038"/>
      <c r="AE42" s="1039"/>
      <c r="AF42" s="1034"/>
      <c r="AG42" s="1035"/>
      <c r="AH42" s="1035"/>
      <c r="AI42" s="1035"/>
      <c r="AJ42" s="1036"/>
      <c r="AK42" s="979"/>
      <c r="AL42" s="970"/>
      <c r="AM42" s="970"/>
      <c r="AN42" s="970"/>
      <c r="AO42" s="970"/>
      <c r="AP42" s="970"/>
      <c r="AQ42" s="970"/>
      <c r="AR42" s="970"/>
      <c r="AS42" s="970"/>
      <c r="AT42" s="970"/>
      <c r="AU42" s="970"/>
      <c r="AV42" s="970"/>
      <c r="AW42" s="970"/>
      <c r="AX42" s="970"/>
      <c r="AY42" s="970"/>
      <c r="AZ42" s="1040"/>
      <c r="BA42" s="1040"/>
      <c r="BB42" s="1040"/>
      <c r="BC42" s="1040"/>
      <c r="BD42" s="1040"/>
      <c r="BE42" s="971"/>
      <c r="BF42" s="971"/>
      <c r="BG42" s="971"/>
      <c r="BH42" s="971"/>
      <c r="BI42" s="972"/>
      <c r="BJ42" s="232"/>
      <c r="BK42" s="232"/>
      <c r="BL42" s="232"/>
      <c r="BM42" s="232"/>
      <c r="BN42" s="232"/>
      <c r="BO42" s="241"/>
      <c r="BP42" s="241"/>
      <c r="BQ42" s="238">
        <v>36</v>
      </c>
      <c r="BR42" s="239"/>
      <c r="BS42" s="991"/>
      <c r="BT42" s="992"/>
      <c r="BU42" s="992"/>
      <c r="BV42" s="992"/>
      <c r="BW42" s="992"/>
      <c r="BX42" s="992"/>
      <c r="BY42" s="992"/>
      <c r="BZ42" s="992"/>
      <c r="CA42" s="992"/>
      <c r="CB42" s="992"/>
      <c r="CC42" s="992"/>
      <c r="CD42" s="992"/>
      <c r="CE42" s="992"/>
      <c r="CF42" s="992"/>
      <c r="CG42" s="1013"/>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230"/>
    </row>
    <row r="43" spans="1:131" ht="26.25" customHeight="1" x14ac:dyDescent="0.15">
      <c r="A43" s="238">
        <v>16</v>
      </c>
      <c r="B43" s="1029"/>
      <c r="C43" s="1030"/>
      <c r="D43" s="1030"/>
      <c r="E43" s="1030"/>
      <c r="F43" s="1030"/>
      <c r="G43" s="1030"/>
      <c r="H43" s="1030"/>
      <c r="I43" s="1030"/>
      <c r="J43" s="1030"/>
      <c r="K43" s="1030"/>
      <c r="L43" s="1030"/>
      <c r="M43" s="1030"/>
      <c r="N43" s="1030"/>
      <c r="O43" s="1030"/>
      <c r="P43" s="1031"/>
      <c r="Q43" s="1037"/>
      <c r="R43" s="1038"/>
      <c r="S43" s="1038"/>
      <c r="T43" s="1038"/>
      <c r="U43" s="1038"/>
      <c r="V43" s="1038"/>
      <c r="W43" s="1038"/>
      <c r="X43" s="1038"/>
      <c r="Y43" s="1038"/>
      <c r="Z43" s="1038"/>
      <c r="AA43" s="1038"/>
      <c r="AB43" s="1038"/>
      <c r="AC43" s="1038"/>
      <c r="AD43" s="1038"/>
      <c r="AE43" s="1039"/>
      <c r="AF43" s="1034"/>
      <c r="AG43" s="1035"/>
      <c r="AH43" s="1035"/>
      <c r="AI43" s="1035"/>
      <c r="AJ43" s="1036"/>
      <c r="AK43" s="979"/>
      <c r="AL43" s="970"/>
      <c r="AM43" s="970"/>
      <c r="AN43" s="970"/>
      <c r="AO43" s="970"/>
      <c r="AP43" s="970"/>
      <c r="AQ43" s="970"/>
      <c r="AR43" s="970"/>
      <c r="AS43" s="970"/>
      <c r="AT43" s="970"/>
      <c r="AU43" s="970"/>
      <c r="AV43" s="970"/>
      <c r="AW43" s="970"/>
      <c r="AX43" s="970"/>
      <c r="AY43" s="970"/>
      <c r="AZ43" s="1040"/>
      <c r="BA43" s="1040"/>
      <c r="BB43" s="1040"/>
      <c r="BC43" s="1040"/>
      <c r="BD43" s="1040"/>
      <c r="BE43" s="971"/>
      <c r="BF43" s="971"/>
      <c r="BG43" s="971"/>
      <c r="BH43" s="971"/>
      <c r="BI43" s="972"/>
      <c r="BJ43" s="232"/>
      <c r="BK43" s="232"/>
      <c r="BL43" s="232"/>
      <c r="BM43" s="232"/>
      <c r="BN43" s="232"/>
      <c r="BO43" s="241"/>
      <c r="BP43" s="241"/>
      <c r="BQ43" s="238">
        <v>37</v>
      </c>
      <c r="BR43" s="239"/>
      <c r="BS43" s="991"/>
      <c r="BT43" s="992"/>
      <c r="BU43" s="992"/>
      <c r="BV43" s="992"/>
      <c r="BW43" s="992"/>
      <c r="BX43" s="992"/>
      <c r="BY43" s="992"/>
      <c r="BZ43" s="992"/>
      <c r="CA43" s="992"/>
      <c r="CB43" s="992"/>
      <c r="CC43" s="992"/>
      <c r="CD43" s="992"/>
      <c r="CE43" s="992"/>
      <c r="CF43" s="992"/>
      <c r="CG43" s="1013"/>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230"/>
    </row>
    <row r="44" spans="1:131" ht="26.25" customHeight="1" x14ac:dyDescent="0.15">
      <c r="A44" s="238">
        <v>17</v>
      </c>
      <c r="B44" s="1029"/>
      <c r="C44" s="1030"/>
      <c r="D44" s="1030"/>
      <c r="E44" s="1030"/>
      <c r="F44" s="1030"/>
      <c r="G44" s="1030"/>
      <c r="H44" s="1030"/>
      <c r="I44" s="1030"/>
      <c r="J44" s="1030"/>
      <c r="K44" s="1030"/>
      <c r="L44" s="1030"/>
      <c r="M44" s="1030"/>
      <c r="N44" s="1030"/>
      <c r="O44" s="1030"/>
      <c r="P44" s="1031"/>
      <c r="Q44" s="1037"/>
      <c r="R44" s="1038"/>
      <c r="S44" s="1038"/>
      <c r="T44" s="1038"/>
      <c r="U44" s="1038"/>
      <c r="V44" s="1038"/>
      <c r="W44" s="1038"/>
      <c r="X44" s="1038"/>
      <c r="Y44" s="1038"/>
      <c r="Z44" s="1038"/>
      <c r="AA44" s="1038"/>
      <c r="AB44" s="1038"/>
      <c r="AC44" s="1038"/>
      <c r="AD44" s="1038"/>
      <c r="AE44" s="1039"/>
      <c r="AF44" s="1034"/>
      <c r="AG44" s="1035"/>
      <c r="AH44" s="1035"/>
      <c r="AI44" s="1035"/>
      <c r="AJ44" s="1036"/>
      <c r="AK44" s="979"/>
      <c r="AL44" s="970"/>
      <c r="AM44" s="970"/>
      <c r="AN44" s="970"/>
      <c r="AO44" s="970"/>
      <c r="AP44" s="970"/>
      <c r="AQ44" s="970"/>
      <c r="AR44" s="970"/>
      <c r="AS44" s="970"/>
      <c r="AT44" s="970"/>
      <c r="AU44" s="970"/>
      <c r="AV44" s="970"/>
      <c r="AW44" s="970"/>
      <c r="AX44" s="970"/>
      <c r="AY44" s="970"/>
      <c r="AZ44" s="1040"/>
      <c r="BA44" s="1040"/>
      <c r="BB44" s="1040"/>
      <c r="BC44" s="1040"/>
      <c r="BD44" s="1040"/>
      <c r="BE44" s="971"/>
      <c r="BF44" s="971"/>
      <c r="BG44" s="971"/>
      <c r="BH44" s="971"/>
      <c r="BI44" s="972"/>
      <c r="BJ44" s="232"/>
      <c r="BK44" s="232"/>
      <c r="BL44" s="232"/>
      <c r="BM44" s="232"/>
      <c r="BN44" s="232"/>
      <c r="BO44" s="241"/>
      <c r="BP44" s="241"/>
      <c r="BQ44" s="238">
        <v>38</v>
      </c>
      <c r="BR44" s="239"/>
      <c r="BS44" s="991"/>
      <c r="BT44" s="992"/>
      <c r="BU44" s="992"/>
      <c r="BV44" s="992"/>
      <c r="BW44" s="992"/>
      <c r="BX44" s="992"/>
      <c r="BY44" s="992"/>
      <c r="BZ44" s="992"/>
      <c r="CA44" s="992"/>
      <c r="CB44" s="992"/>
      <c r="CC44" s="992"/>
      <c r="CD44" s="992"/>
      <c r="CE44" s="992"/>
      <c r="CF44" s="992"/>
      <c r="CG44" s="1013"/>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230"/>
    </row>
    <row r="45" spans="1:131" ht="26.25" customHeight="1" x14ac:dyDescent="0.15">
      <c r="A45" s="238">
        <v>18</v>
      </c>
      <c r="B45" s="1029"/>
      <c r="C45" s="1030"/>
      <c r="D45" s="1030"/>
      <c r="E45" s="1030"/>
      <c r="F45" s="1030"/>
      <c r="G45" s="1030"/>
      <c r="H45" s="1030"/>
      <c r="I45" s="1030"/>
      <c r="J45" s="1030"/>
      <c r="K45" s="1030"/>
      <c r="L45" s="1030"/>
      <c r="M45" s="1030"/>
      <c r="N45" s="1030"/>
      <c r="O45" s="1030"/>
      <c r="P45" s="1031"/>
      <c r="Q45" s="1037"/>
      <c r="R45" s="1038"/>
      <c r="S45" s="1038"/>
      <c r="T45" s="1038"/>
      <c r="U45" s="1038"/>
      <c r="V45" s="1038"/>
      <c r="W45" s="1038"/>
      <c r="X45" s="1038"/>
      <c r="Y45" s="1038"/>
      <c r="Z45" s="1038"/>
      <c r="AA45" s="1038"/>
      <c r="AB45" s="1038"/>
      <c r="AC45" s="1038"/>
      <c r="AD45" s="1038"/>
      <c r="AE45" s="1039"/>
      <c r="AF45" s="1034"/>
      <c r="AG45" s="1035"/>
      <c r="AH45" s="1035"/>
      <c r="AI45" s="1035"/>
      <c r="AJ45" s="1036"/>
      <c r="AK45" s="979"/>
      <c r="AL45" s="970"/>
      <c r="AM45" s="970"/>
      <c r="AN45" s="970"/>
      <c r="AO45" s="970"/>
      <c r="AP45" s="970"/>
      <c r="AQ45" s="970"/>
      <c r="AR45" s="970"/>
      <c r="AS45" s="970"/>
      <c r="AT45" s="970"/>
      <c r="AU45" s="970"/>
      <c r="AV45" s="970"/>
      <c r="AW45" s="970"/>
      <c r="AX45" s="970"/>
      <c r="AY45" s="970"/>
      <c r="AZ45" s="1040"/>
      <c r="BA45" s="1040"/>
      <c r="BB45" s="1040"/>
      <c r="BC45" s="1040"/>
      <c r="BD45" s="1040"/>
      <c r="BE45" s="971"/>
      <c r="BF45" s="971"/>
      <c r="BG45" s="971"/>
      <c r="BH45" s="971"/>
      <c r="BI45" s="972"/>
      <c r="BJ45" s="232"/>
      <c r="BK45" s="232"/>
      <c r="BL45" s="232"/>
      <c r="BM45" s="232"/>
      <c r="BN45" s="232"/>
      <c r="BO45" s="241"/>
      <c r="BP45" s="241"/>
      <c r="BQ45" s="238">
        <v>39</v>
      </c>
      <c r="BR45" s="239"/>
      <c r="BS45" s="991"/>
      <c r="BT45" s="992"/>
      <c r="BU45" s="992"/>
      <c r="BV45" s="992"/>
      <c r="BW45" s="992"/>
      <c r="BX45" s="992"/>
      <c r="BY45" s="992"/>
      <c r="BZ45" s="992"/>
      <c r="CA45" s="992"/>
      <c r="CB45" s="992"/>
      <c r="CC45" s="992"/>
      <c r="CD45" s="992"/>
      <c r="CE45" s="992"/>
      <c r="CF45" s="992"/>
      <c r="CG45" s="1013"/>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230"/>
    </row>
    <row r="46" spans="1:131" ht="26.25" customHeight="1" x14ac:dyDescent="0.15">
      <c r="A46" s="238">
        <v>19</v>
      </c>
      <c r="B46" s="1029"/>
      <c r="C46" s="1030"/>
      <c r="D46" s="1030"/>
      <c r="E46" s="1030"/>
      <c r="F46" s="1030"/>
      <c r="G46" s="1030"/>
      <c r="H46" s="1030"/>
      <c r="I46" s="1030"/>
      <c r="J46" s="1030"/>
      <c r="K46" s="1030"/>
      <c r="L46" s="1030"/>
      <c r="M46" s="1030"/>
      <c r="N46" s="1030"/>
      <c r="O46" s="1030"/>
      <c r="P46" s="1031"/>
      <c r="Q46" s="1037"/>
      <c r="R46" s="1038"/>
      <c r="S46" s="1038"/>
      <c r="T46" s="1038"/>
      <c r="U46" s="1038"/>
      <c r="V46" s="1038"/>
      <c r="W46" s="1038"/>
      <c r="X46" s="1038"/>
      <c r="Y46" s="1038"/>
      <c r="Z46" s="1038"/>
      <c r="AA46" s="1038"/>
      <c r="AB46" s="1038"/>
      <c r="AC46" s="1038"/>
      <c r="AD46" s="1038"/>
      <c r="AE46" s="1039"/>
      <c r="AF46" s="1034"/>
      <c r="AG46" s="1035"/>
      <c r="AH46" s="1035"/>
      <c r="AI46" s="1035"/>
      <c r="AJ46" s="1036"/>
      <c r="AK46" s="979"/>
      <c r="AL46" s="970"/>
      <c r="AM46" s="970"/>
      <c r="AN46" s="970"/>
      <c r="AO46" s="970"/>
      <c r="AP46" s="970"/>
      <c r="AQ46" s="970"/>
      <c r="AR46" s="970"/>
      <c r="AS46" s="970"/>
      <c r="AT46" s="970"/>
      <c r="AU46" s="970"/>
      <c r="AV46" s="970"/>
      <c r="AW46" s="970"/>
      <c r="AX46" s="970"/>
      <c r="AY46" s="970"/>
      <c r="AZ46" s="1040"/>
      <c r="BA46" s="1040"/>
      <c r="BB46" s="1040"/>
      <c r="BC46" s="1040"/>
      <c r="BD46" s="1040"/>
      <c r="BE46" s="971"/>
      <c r="BF46" s="971"/>
      <c r="BG46" s="971"/>
      <c r="BH46" s="971"/>
      <c r="BI46" s="972"/>
      <c r="BJ46" s="232"/>
      <c r="BK46" s="232"/>
      <c r="BL46" s="232"/>
      <c r="BM46" s="232"/>
      <c r="BN46" s="232"/>
      <c r="BO46" s="241"/>
      <c r="BP46" s="241"/>
      <c r="BQ46" s="238">
        <v>40</v>
      </c>
      <c r="BR46" s="239"/>
      <c r="BS46" s="991"/>
      <c r="BT46" s="992"/>
      <c r="BU46" s="992"/>
      <c r="BV46" s="992"/>
      <c r="BW46" s="992"/>
      <c r="BX46" s="992"/>
      <c r="BY46" s="992"/>
      <c r="BZ46" s="992"/>
      <c r="CA46" s="992"/>
      <c r="CB46" s="992"/>
      <c r="CC46" s="992"/>
      <c r="CD46" s="992"/>
      <c r="CE46" s="992"/>
      <c r="CF46" s="992"/>
      <c r="CG46" s="1013"/>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230"/>
    </row>
    <row r="47" spans="1:131" ht="26.25" customHeight="1" x14ac:dyDescent="0.15">
      <c r="A47" s="238">
        <v>20</v>
      </c>
      <c r="B47" s="1029"/>
      <c r="C47" s="1030"/>
      <c r="D47" s="1030"/>
      <c r="E47" s="1030"/>
      <c r="F47" s="1030"/>
      <c r="G47" s="1030"/>
      <c r="H47" s="1030"/>
      <c r="I47" s="1030"/>
      <c r="J47" s="1030"/>
      <c r="K47" s="1030"/>
      <c r="L47" s="1030"/>
      <c r="M47" s="1030"/>
      <c r="N47" s="1030"/>
      <c r="O47" s="1030"/>
      <c r="P47" s="1031"/>
      <c r="Q47" s="1037"/>
      <c r="R47" s="1038"/>
      <c r="S47" s="1038"/>
      <c r="T47" s="1038"/>
      <c r="U47" s="1038"/>
      <c r="V47" s="1038"/>
      <c r="W47" s="1038"/>
      <c r="X47" s="1038"/>
      <c r="Y47" s="1038"/>
      <c r="Z47" s="1038"/>
      <c r="AA47" s="1038"/>
      <c r="AB47" s="1038"/>
      <c r="AC47" s="1038"/>
      <c r="AD47" s="1038"/>
      <c r="AE47" s="1039"/>
      <c r="AF47" s="1034"/>
      <c r="AG47" s="1035"/>
      <c r="AH47" s="1035"/>
      <c r="AI47" s="1035"/>
      <c r="AJ47" s="1036"/>
      <c r="AK47" s="979"/>
      <c r="AL47" s="970"/>
      <c r="AM47" s="970"/>
      <c r="AN47" s="970"/>
      <c r="AO47" s="970"/>
      <c r="AP47" s="970"/>
      <c r="AQ47" s="970"/>
      <c r="AR47" s="970"/>
      <c r="AS47" s="970"/>
      <c r="AT47" s="970"/>
      <c r="AU47" s="970"/>
      <c r="AV47" s="970"/>
      <c r="AW47" s="970"/>
      <c r="AX47" s="970"/>
      <c r="AY47" s="970"/>
      <c r="AZ47" s="1040"/>
      <c r="BA47" s="1040"/>
      <c r="BB47" s="1040"/>
      <c r="BC47" s="1040"/>
      <c r="BD47" s="1040"/>
      <c r="BE47" s="971"/>
      <c r="BF47" s="971"/>
      <c r="BG47" s="971"/>
      <c r="BH47" s="971"/>
      <c r="BI47" s="972"/>
      <c r="BJ47" s="232"/>
      <c r="BK47" s="232"/>
      <c r="BL47" s="232"/>
      <c r="BM47" s="232"/>
      <c r="BN47" s="232"/>
      <c r="BO47" s="241"/>
      <c r="BP47" s="241"/>
      <c r="BQ47" s="238">
        <v>41</v>
      </c>
      <c r="BR47" s="239"/>
      <c r="BS47" s="991"/>
      <c r="BT47" s="992"/>
      <c r="BU47" s="992"/>
      <c r="BV47" s="992"/>
      <c r="BW47" s="992"/>
      <c r="BX47" s="992"/>
      <c r="BY47" s="992"/>
      <c r="BZ47" s="992"/>
      <c r="CA47" s="992"/>
      <c r="CB47" s="992"/>
      <c r="CC47" s="992"/>
      <c r="CD47" s="992"/>
      <c r="CE47" s="992"/>
      <c r="CF47" s="992"/>
      <c r="CG47" s="1013"/>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230"/>
    </row>
    <row r="48" spans="1:131" ht="26.25" customHeight="1" x14ac:dyDescent="0.15">
      <c r="A48" s="238">
        <v>21</v>
      </c>
      <c r="B48" s="1029"/>
      <c r="C48" s="1030"/>
      <c r="D48" s="1030"/>
      <c r="E48" s="1030"/>
      <c r="F48" s="1030"/>
      <c r="G48" s="1030"/>
      <c r="H48" s="1030"/>
      <c r="I48" s="1030"/>
      <c r="J48" s="1030"/>
      <c r="K48" s="1030"/>
      <c r="L48" s="1030"/>
      <c r="M48" s="1030"/>
      <c r="N48" s="1030"/>
      <c r="O48" s="1030"/>
      <c r="P48" s="1031"/>
      <c r="Q48" s="1037"/>
      <c r="R48" s="1038"/>
      <c r="S48" s="1038"/>
      <c r="T48" s="1038"/>
      <c r="U48" s="1038"/>
      <c r="V48" s="1038"/>
      <c r="W48" s="1038"/>
      <c r="X48" s="1038"/>
      <c r="Y48" s="1038"/>
      <c r="Z48" s="1038"/>
      <c r="AA48" s="1038"/>
      <c r="AB48" s="1038"/>
      <c r="AC48" s="1038"/>
      <c r="AD48" s="1038"/>
      <c r="AE48" s="1039"/>
      <c r="AF48" s="1034"/>
      <c r="AG48" s="1035"/>
      <c r="AH48" s="1035"/>
      <c r="AI48" s="1035"/>
      <c r="AJ48" s="1036"/>
      <c r="AK48" s="979"/>
      <c r="AL48" s="970"/>
      <c r="AM48" s="970"/>
      <c r="AN48" s="970"/>
      <c r="AO48" s="970"/>
      <c r="AP48" s="970"/>
      <c r="AQ48" s="970"/>
      <c r="AR48" s="970"/>
      <c r="AS48" s="970"/>
      <c r="AT48" s="970"/>
      <c r="AU48" s="970"/>
      <c r="AV48" s="970"/>
      <c r="AW48" s="970"/>
      <c r="AX48" s="970"/>
      <c r="AY48" s="970"/>
      <c r="AZ48" s="1040"/>
      <c r="BA48" s="1040"/>
      <c r="BB48" s="1040"/>
      <c r="BC48" s="1040"/>
      <c r="BD48" s="1040"/>
      <c r="BE48" s="971"/>
      <c r="BF48" s="971"/>
      <c r="BG48" s="971"/>
      <c r="BH48" s="971"/>
      <c r="BI48" s="972"/>
      <c r="BJ48" s="232"/>
      <c r="BK48" s="232"/>
      <c r="BL48" s="232"/>
      <c r="BM48" s="232"/>
      <c r="BN48" s="232"/>
      <c r="BO48" s="241"/>
      <c r="BP48" s="241"/>
      <c r="BQ48" s="238">
        <v>42</v>
      </c>
      <c r="BR48" s="239"/>
      <c r="BS48" s="991"/>
      <c r="BT48" s="992"/>
      <c r="BU48" s="992"/>
      <c r="BV48" s="992"/>
      <c r="BW48" s="992"/>
      <c r="BX48" s="992"/>
      <c r="BY48" s="992"/>
      <c r="BZ48" s="992"/>
      <c r="CA48" s="992"/>
      <c r="CB48" s="992"/>
      <c r="CC48" s="992"/>
      <c r="CD48" s="992"/>
      <c r="CE48" s="992"/>
      <c r="CF48" s="992"/>
      <c r="CG48" s="1013"/>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230"/>
    </row>
    <row r="49" spans="1:131" ht="26.25" customHeight="1" x14ac:dyDescent="0.15">
      <c r="A49" s="238">
        <v>22</v>
      </c>
      <c r="B49" s="1029"/>
      <c r="C49" s="1030"/>
      <c r="D49" s="1030"/>
      <c r="E49" s="1030"/>
      <c r="F49" s="1030"/>
      <c r="G49" s="1030"/>
      <c r="H49" s="1030"/>
      <c r="I49" s="1030"/>
      <c r="J49" s="1030"/>
      <c r="K49" s="1030"/>
      <c r="L49" s="1030"/>
      <c r="M49" s="1030"/>
      <c r="N49" s="1030"/>
      <c r="O49" s="1030"/>
      <c r="P49" s="1031"/>
      <c r="Q49" s="1037"/>
      <c r="R49" s="1038"/>
      <c r="S49" s="1038"/>
      <c r="T49" s="1038"/>
      <c r="U49" s="1038"/>
      <c r="V49" s="1038"/>
      <c r="W49" s="1038"/>
      <c r="X49" s="1038"/>
      <c r="Y49" s="1038"/>
      <c r="Z49" s="1038"/>
      <c r="AA49" s="1038"/>
      <c r="AB49" s="1038"/>
      <c r="AC49" s="1038"/>
      <c r="AD49" s="1038"/>
      <c r="AE49" s="1039"/>
      <c r="AF49" s="1034"/>
      <c r="AG49" s="1035"/>
      <c r="AH49" s="1035"/>
      <c r="AI49" s="1035"/>
      <c r="AJ49" s="1036"/>
      <c r="AK49" s="979"/>
      <c r="AL49" s="970"/>
      <c r="AM49" s="970"/>
      <c r="AN49" s="970"/>
      <c r="AO49" s="970"/>
      <c r="AP49" s="970"/>
      <c r="AQ49" s="970"/>
      <c r="AR49" s="970"/>
      <c r="AS49" s="970"/>
      <c r="AT49" s="970"/>
      <c r="AU49" s="970"/>
      <c r="AV49" s="970"/>
      <c r="AW49" s="970"/>
      <c r="AX49" s="970"/>
      <c r="AY49" s="970"/>
      <c r="AZ49" s="1040"/>
      <c r="BA49" s="1040"/>
      <c r="BB49" s="1040"/>
      <c r="BC49" s="1040"/>
      <c r="BD49" s="1040"/>
      <c r="BE49" s="971"/>
      <c r="BF49" s="971"/>
      <c r="BG49" s="971"/>
      <c r="BH49" s="971"/>
      <c r="BI49" s="972"/>
      <c r="BJ49" s="232"/>
      <c r="BK49" s="232"/>
      <c r="BL49" s="232"/>
      <c r="BM49" s="232"/>
      <c r="BN49" s="232"/>
      <c r="BO49" s="241"/>
      <c r="BP49" s="241"/>
      <c r="BQ49" s="238">
        <v>43</v>
      </c>
      <c r="BR49" s="239"/>
      <c r="BS49" s="991"/>
      <c r="BT49" s="992"/>
      <c r="BU49" s="992"/>
      <c r="BV49" s="992"/>
      <c r="BW49" s="992"/>
      <c r="BX49" s="992"/>
      <c r="BY49" s="992"/>
      <c r="BZ49" s="992"/>
      <c r="CA49" s="992"/>
      <c r="CB49" s="992"/>
      <c r="CC49" s="992"/>
      <c r="CD49" s="992"/>
      <c r="CE49" s="992"/>
      <c r="CF49" s="992"/>
      <c r="CG49" s="1013"/>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230"/>
    </row>
    <row r="50" spans="1:131" ht="26.25" customHeight="1" x14ac:dyDescent="0.15">
      <c r="A50" s="238">
        <v>23</v>
      </c>
      <c r="B50" s="1029"/>
      <c r="C50" s="1030"/>
      <c r="D50" s="1030"/>
      <c r="E50" s="1030"/>
      <c r="F50" s="1030"/>
      <c r="G50" s="1030"/>
      <c r="H50" s="1030"/>
      <c r="I50" s="1030"/>
      <c r="J50" s="1030"/>
      <c r="K50" s="1030"/>
      <c r="L50" s="1030"/>
      <c r="M50" s="1030"/>
      <c r="N50" s="1030"/>
      <c r="O50" s="1030"/>
      <c r="P50" s="1031"/>
      <c r="Q50" s="1032"/>
      <c r="R50" s="1024"/>
      <c r="S50" s="1024"/>
      <c r="T50" s="1024"/>
      <c r="U50" s="1024"/>
      <c r="V50" s="1024"/>
      <c r="W50" s="1024"/>
      <c r="X50" s="1024"/>
      <c r="Y50" s="1024"/>
      <c r="Z50" s="1024"/>
      <c r="AA50" s="1024"/>
      <c r="AB50" s="1024"/>
      <c r="AC50" s="1024"/>
      <c r="AD50" s="1024"/>
      <c r="AE50" s="1033"/>
      <c r="AF50" s="1034"/>
      <c r="AG50" s="1035"/>
      <c r="AH50" s="1035"/>
      <c r="AI50" s="1035"/>
      <c r="AJ50" s="1036"/>
      <c r="AK50" s="1023"/>
      <c r="AL50" s="1024"/>
      <c r="AM50" s="1024"/>
      <c r="AN50" s="1024"/>
      <c r="AO50" s="1024"/>
      <c r="AP50" s="1024"/>
      <c r="AQ50" s="1024"/>
      <c r="AR50" s="1024"/>
      <c r="AS50" s="1024"/>
      <c r="AT50" s="1024"/>
      <c r="AU50" s="1024"/>
      <c r="AV50" s="1024"/>
      <c r="AW50" s="1024"/>
      <c r="AX50" s="1024"/>
      <c r="AY50" s="1024"/>
      <c r="AZ50" s="1025"/>
      <c r="BA50" s="1025"/>
      <c r="BB50" s="1025"/>
      <c r="BC50" s="1025"/>
      <c r="BD50" s="1025"/>
      <c r="BE50" s="971"/>
      <c r="BF50" s="971"/>
      <c r="BG50" s="971"/>
      <c r="BH50" s="971"/>
      <c r="BI50" s="972"/>
      <c r="BJ50" s="232"/>
      <c r="BK50" s="232"/>
      <c r="BL50" s="232"/>
      <c r="BM50" s="232"/>
      <c r="BN50" s="232"/>
      <c r="BO50" s="241"/>
      <c r="BP50" s="241"/>
      <c r="BQ50" s="238">
        <v>44</v>
      </c>
      <c r="BR50" s="239"/>
      <c r="BS50" s="991"/>
      <c r="BT50" s="992"/>
      <c r="BU50" s="992"/>
      <c r="BV50" s="992"/>
      <c r="BW50" s="992"/>
      <c r="BX50" s="992"/>
      <c r="BY50" s="992"/>
      <c r="BZ50" s="992"/>
      <c r="CA50" s="992"/>
      <c r="CB50" s="992"/>
      <c r="CC50" s="992"/>
      <c r="CD50" s="992"/>
      <c r="CE50" s="992"/>
      <c r="CF50" s="992"/>
      <c r="CG50" s="1013"/>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230"/>
    </row>
    <row r="51" spans="1:131" ht="26.25" customHeight="1" x14ac:dyDescent="0.15">
      <c r="A51" s="238">
        <v>24</v>
      </c>
      <c r="B51" s="1029"/>
      <c r="C51" s="1030"/>
      <c r="D51" s="1030"/>
      <c r="E51" s="1030"/>
      <c r="F51" s="1030"/>
      <c r="G51" s="1030"/>
      <c r="H51" s="1030"/>
      <c r="I51" s="1030"/>
      <c r="J51" s="1030"/>
      <c r="K51" s="1030"/>
      <c r="L51" s="1030"/>
      <c r="M51" s="1030"/>
      <c r="N51" s="1030"/>
      <c r="O51" s="1030"/>
      <c r="P51" s="1031"/>
      <c r="Q51" s="1032"/>
      <c r="R51" s="1024"/>
      <c r="S51" s="1024"/>
      <c r="T51" s="1024"/>
      <c r="U51" s="1024"/>
      <c r="V51" s="1024"/>
      <c r="W51" s="1024"/>
      <c r="X51" s="1024"/>
      <c r="Y51" s="1024"/>
      <c r="Z51" s="1024"/>
      <c r="AA51" s="1024"/>
      <c r="AB51" s="1024"/>
      <c r="AC51" s="1024"/>
      <c r="AD51" s="1024"/>
      <c r="AE51" s="1033"/>
      <c r="AF51" s="1034"/>
      <c r="AG51" s="1035"/>
      <c r="AH51" s="1035"/>
      <c r="AI51" s="1035"/>
      <c r="AJ51" s="1036"/>
      <c r="AK51" s="1023"/>
      <c r="AL51" s="1024"/>
      <c r="AM51" s="1024"/>
      <c r="AN51" s="1024"/>
      <c r="AO51" s="1024"/>
      <c r="AP51" s="1024"/>
      <c r="AQ51" s="1024"/>
      <c r="AR51" s="1024"/>
      <c r="AS51" s="1024"/>
      <c r="AT51" s="1024"/>
      <c r="AU51" s="1024"/>
      <c r="AV51" s="1024"/>
      <c r="AW51" s="1024"/>
      <c r="AX51" s="1024"/>
      <c r="AY51" s="1024"/>
      <c r="AZ51" s="1025"/>
      <c r="BA51" s="1025"/>
      <c r="BB51" s="1025"/>
      <c r="BC51" s="1025"/>
      <c r="BD51" s="1025"/>
      <c r="BE51" s="971"/>
      <c r="BF51" s="971"/>
      <c r="BG51" s="971"/>
      <c r="BH51" s="971"/>
      <c r="BI51" s="972"/>
      <c r="BJ51" s="232"/>
      <c r="BK51" s="232"/>
      <c r="BL51" s="232"/>
      <c r="BM51" s="232"/>
      <c r="BN51" s="232"/>
      <c r="BO51" s="241"/>
      <c r="BP51" s="241"/>
      <c r="BQ51" s="238">
        <v>45</v>
      </c>
      <c r="BR51" s="239"/>
      <c r="BS51" s="991"/>
      <c r="BT51" s="992"/>
      <c r="BU51" s="992"/>
      <c r="BV51" s="992"/>
      <c r="BW51" s="992"/>
      <c r="BX51" s="992"/>
      <c r="BY51" s="992"/>
      <c r="BZ51" s="992"/>
      <c r="CA51" s="992"/>
      <c r="CB51" s="992"/>
      <c r="CC51" s="992"/>
      <c r="CD51" s="992"/>
      <c r="CE51" s="992"/>
      <c r="CF51" s="992"/>
      <c r="CG51" s="1013"/>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230"/>
    </row>
    <row r="52" spans="1:131" ht="26.25" customHeight="1" x14ac:dyDescent="0.15">
      <c r="A52" s="238">
        <v>25</v>
      </c>
      <c r="B52" s="1029"/>
      <c r="C52" s="1030"/>
      <c r="D52" s="1030"/>
      <c r="E52" s="1030"/>
      <c r="F52" s="1030"/>
      <c r="G52" s="1030"/>
      <c r="H52" s="1030"/>
      <c r="I52" s="1030"/>
      <c r="J52" s="1030"/>
      <c r="K52" s="1030"/>
      <c r="L52" s="1030"/>
      <c r="M52" s="1030"/>
      <c r="N52" s="1030"/>
      <c r="O52" s="1030"/>
      <c r="P52" s="1031"/>
      <c r="Q52" s="1032"/>
      <c r="R52" s="1024"/>
      <c r="S52" s="1024"/>
      <c r="T52" s="1024"/>
      <c r="U52" s="1024"/>
      <c r="V52" s="1024"/>
      <c r="W52" s="1024"/>
      <c r="X52" s="1024"/>
      <c r="Y52" s="1024"/>
      <c r="Z52" s="1024"/>
      <c r="AA52" s="1024"/>
      <c r="AB52" s="1024"/>
      <c r="AC52" s="1024"/>
      <c r="AD52" s="1024"/>
      <c r="AE52" s="1033"/>
      <c r="AF52" s="1034"/>
      <c r="AG52" s="1035"/>
      <c r="AH52" s="1035"/>
      <c r="AI52" s="1035"/>
      <c r="AJ52" s="1036"/>
      <c r="AK52" s="1023"/>
      <c r="AL52" s="1024"/>
      <c r="AM52" s="1024"/>
      <c r="AN52" s="1024"/>
      <c r="AO52" s="1024"/>
      <c r="AP52" s="1024"/>
      <c r="AQ52" s="1024"/>
      <c r="AR52" s="1024"/>
      <c r="AS52" s="1024"/>
      <c r="AT52" s="1024"/>
      <c r="AU52" s="1024"/>
      <c r="AV52" s="1024"/>
      <c r="AW52" s="1024"/>
      <c r="AX52" s="1024"/>
      <c r="AY52" s="1024"/>
      <c r="AZ52" s="1025"/>
      <c r="BA52" s="1025"/>
      <c r="BB52" s="1025"/>
      <c r="BC52" s="1025"/>
      <c r="BD52" s="1025"/>
      <c r="BE52" s="971"/>
      <c r="BF52" s="971"/>
      <c r="BG52" s="971"/>
      <c r="BH52" s="971"/>
      <c r="BI52" s="972"/>
      <c r="BJ52" s="232"/>
      <c r="BK52" s="232"/>
      <c r="BL52" s="232"/>
      <c r="BM52" s="232"/>
      <c r="BN52" s="232"/>
      <c r="BO52" s="241"/>
      <c r="BP52" s="241"/>
      <c r="BQ52" s="238">
        <v>46</v>
      </c>
      <c r="BR52" s="239"/>
      <c r="BS52" s="991"/>
      <c r="BT52" s="992"/>
      <c r="BU52" s="992"/>
      <c r="BV52" s="992"/>
      <c r="BW52" s="992"/>
      <c r="BX52" s="992"/>
      <c r="BY52" s="992"/>
      <c r="BZ52" s="992"/>
      <c r="CA52" s="992"/>
      <c r="CB52" s="992"/>
      <c r="CC52" s="992"/>
      <c r="CD52" s="992"/>
      <c r="CE52" s="992"/>
      <c r="CF52" s="992"/>
      <c r="CG52" s="1013"/>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230"/>
    </row>
    <row r="53" spans="1:131" ht="26.25" customHeight="1" x14ac:dyDescent="0.15">
      <c r="A53" s="238">
        <v>26</v>
      </c>
      <c r="B53" s="1029"/>
      <c r="C53" s="1030"/>
      <c r="D53" s="1030"/>
      <c r="E53" s="1030"/>
      <c r="F53" s="1030"/>
      <c r="G53" s="1030"/>
      <c r="H53" s="1030"/>
      <c r="I53" s="1030"/>
      <c r="J53" s="1030"/>
      <c r="K53" s="1030"/>
      <c r="L53" s="1030"/>
      <c r="M53" s="1030"/>
      <c r="N53" s="1030"/>
      <c r="O53" s="1030"/>
      <c r="P53" s="1031"/>
      <c r="Q53" s="1032"/>
      <c r="R53" s="1024"/>
      <c r="S53" s="1024"/>
      <c r="T53" s="1024"/>
      <c r="U53" s="1024"/>
      <c r="V53" s="1024"/>
      <c r="W53" s="1024"/>
      <c r="X53" s="1024"/>
      <c r="Y53" s="1024"/>
      <c r="Z53" s="1024"/>
      <c r="AA53" s="1024"/>
      <c r="AB53" s="1024"/>
      <c r="AC53" s="1024"/>
      <c r="AD53" s="1024"/>
      <c r="AE53" s="1033"/>
      <c r="AF53" s="1034"/>
      <c r="AG53" s="1035"/>
      <c r="AH53" s="1035"/>
      <c r="AI53" s="1035"/>
      <c r="AJ53" s="1036"/>
      <c r="AK53" s="1023"/>
      <c r="AL53" s="1024"/>
      <c r="AM53" s="1024"/>
      <c r="AN53" s="1024"/>
      <c r="AO53" s="1024"/>
      <c r="AP53" s="1024"/>
      <c r="AQ53" s="1024"/>
      <c r="AR53" s="1024"/>
      <c r="AS53" s="1024"/>
      <c r="AT53" s="1024"/>
      <c r="AU53" s="1024"/>
      <c r="AV53" s="1024"/>
      <c r="AW53" s="1024"/>
      <c r="AX53" s="1024"/>
      <c r="AY53" s="1024"/>
      <c r="AZ53" s="1025"/>
      <c r="BA53" s="1025"/>
      <c r="BB53" s="1025"/>
      <c r="BC53" s="1025"/>
      <c r="BD53" s="1025"/>
      <c r="BE53" s="971"/>
      <c r="BF53" s="971"/>
      <c r="BG53" s="971"/>
      <c r="BH53" s="971"/>
      <c r="BI53" s="972"/>
      <c r="BJ53" s="232"/>
      <c r="BK53" s="232"/>
      <c r="BL53" s="232"/>
      <c r="BM53" s="232"/>
      <c r="BN53" s="232"/>
      <c r="BO53" s="241"/>
      <c r="BP53" s="241"/>
      <c r="BQ53" s="238">
        <v>47</v>
      </c>
      <c r="BR53" s="239"/>
      <c r="BS53" s="991"/>
      <c r="BT53" s="992"/>
      <c r="BU53" s="992"/>
      <c r="BV53" s="992"/>
      <c r="BW53" s="992"/>
      <c r="BX53" s="992"/>
      <c r="BY53" s="992"/>
      <c r="BZ53" s="992"/>
      <c r="CA53" s="992"/>
      <c r="CB53" s="992"/>
      <c r="CC53" s="992"/>
      <c r="CD53" s="992"/>
      <c r="CE53" s="992"/>
      <c r="CF53" s="992"/>
      <c r="CG53" s="1013"/>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230"/>
    </row>
    <row r="54" spans="1:131" ht="26.25" customHeight="1" x14ac:dyDescent="0.15">
      <c r="A54" s="238">
        <v>27</v>
      </c>
      <c r="B54" s="1029"/>
      <c r="C54" s="1030"/>
      <c r="D54" s="1030"/>
      <c r="E54" s="1030"/>
      <c r="F54" s="1030"/>
      <c r="G54" s="1030"/>
      <c r="H54" s="1030"/>
      <c r="I54" s="1030"/>
      <c r="J54" s="1030"/>
      <c r="K54" s="1030"/>
      <c r="L54" s="1030"/>
      <c r="M54" s="1030"/>
      <c r="N54" s="1030"/>
      <c r="O54" s="1030"/>
      <c r="P54" s="1031"/>
      <c r="Q54" s="1032"/>
      <c r="R54" s="1024"/>
      <c r="S54" s="1024"/>
      <c r="T54" s="1024"/>
      <c r="U54" s="1024"/>
      <c r="V54" s="1024"/>
      <c r="W54" s="1024"/>
      <c r="X54" s="1024"/>
      <c r="Y54" s="1024"/>
      <c r="Z54" s="1024"/>
      <c r="AA54" s="1024"/>
      <c r="AB54" s="1024"/>
      <c r="AC54" s="1024"/>
      <c r="AD54" s="1024"/>
      <c r="AE54" s="1033"/>
      <c r="AF54" s="1034"/>
      <c r="AG54" s="1035"/>
      <c r="AH54" s="1035"/>
      <c r="AI54" s="1035"/>
      <c r="AJ54" s="1036"/>
      <c r="AK54" s="1023"/>
      <c r="AL54" s="1024"/>
      <c r="AM54" s="1024"/>
      <c r="AN54" s="1024"/>
      <c r="AO54" s="1024"/>
      <c r="AP54" s="1024"/>
      <c r="AQ54" s="1024"/>
      <c r="AR54" s="1024"/>
      <c r="AS54" s="1024"/>
      <c r="AT54" s="1024"/>
      <c r="AU54" s="1024"/>
      <c r="AV54" s="1024"/>
      <c r="AW54" s="1024"/>
      <c r="AX54" s="1024"/>
      <c r="AY54" s="1024"/>
      <c r="AZ54" s="1025"/>
      <c r="BA54" s="1025"/>
      <c r="BB54" s="1025"/>
      <c r="BC54" s="1025"/>
      <c r="BD54" s="1025"/>
      <c r="BE54" s="971"/>
      <c r="BF54" s="971"/>
      <c r="BG54" s="971"/>
      <c r="BH54" s="971"/>
      <c r="BI54" s="972"/>
      <c r="BJ54" s="232"/>
      <c r="BK54" s="232"/>
      <c r="BL54" s="232"/>
      <c r="BM54" s="232"/>
      <c r="BN54" s="232"/>
      <c r="BO54" s="241"/>
      <c r="BP54" s="241"/>
      <c r="BQ54" s="238">
        <v>48</v>
      </c>
      <c r="BR54" s="239"/>
      <c r="BS54" s="991"/>
      <c r="BT54" s="992"/>
      <c r="BU54" s="992"/>
      <c r="BV54" s="992"/>
      <c r="BW54" s="992"/>
      <c r="BX54" s="992"/>
      <c r="BY54" s="992"/>
      <c r="BZ54" s="992"/>
      <c r="CA54" s="992"/>
      <c r="CB54" s="992"/>
      <c r="CC54" s="992"/>
      <c r="CD54" s="992"/>
      <c r="CE54" s="992"/>
      <c r="CF54" s="992"/>
      <c r="CG54" s="1013"/>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230"/>
    </row>
    <row r="55" spans="1:131" ht="26.25" customHeight="1" x14ac:dyDescent="0.15">
      <c r="A55" s="238">
        <v>28</v>
      </c>
      <c r="B55" s="1029"/>
      <c r="C55" s="1030"/>
      <c r="D55" s="1030"/>
      <c r="E55" s="1030"/>
      <c r="F55" s="1030"/>
      <c r="G55" s="1030"/>
      <c r="H55" s="1030"/>
      <c r="I55" s="1030"/>
      <c r="J55" s="1030"/>
      <c r="K55" s="1030"/>
      <c r="L55" s="1030"/>
      <c r="M55" s="1030"/>
      <c r="N55" s="1030"/>
      <c r="O55" s="1030"/>
      <c r="P55" s="1031"/>
      <c r="Q55" s="1032"/>
      <c r="R55" s="1024"/>
      <c r="S55" s="1024"/>
      <c r="T55" s="1024"/>
      <c r="U55" s="1024"/>
      <c r="V55" s="1024"/>
      <c r="W55" s="1024"/>
      <c r="X55" s="1024"/>
      <c r="Y55" s="1024"/>
      <c r="Z55" s="1024"/>
      <c r="AA55" s="1024"/>
      <c r="AB55" s="1024"/>
      <c r="AC55" s="1024"/>
      <c r="AD55" s="1024"/>
      <c r="AE55" s="1033"/>
      <c r="AF55" s="1034"/>
      <c r="AG55" s="1035"/>
      <c r="AH55" s="1035"/>
      <c r="AI55" s="1035"/>
      <c r="AJ55" s="1036"/>
      <c r="AK55" s="1023"/>
      <c r="AL55" s="1024"/>
      <c r="AM55" s="1024"/>
      <c r="AN55" s="1024"/>
      <c r="AO55" s="1024"/>
      <c r="AP55" s="1024"/>
      <c r="AQ55" s="1024"/>
      <c r="AR55" s="1024"/>
      <c r="AS55" s="1024"/>
      <c r="AT55" s="1024"/>
      <c r="AU55" s="1024"/>
      <c r="AV55" s="1024"/>
      <c r="AW55" s="1024"/>
      <c r="AX55" s="1024"/>
      <c r="AY55" s="1024"/>
      <c r="AZ55" s="1025"/>
      <c r="BA55" s="1025"/>
      <c r="BB55" s="1025"/>
      <c r="BC55" s="1025"/>
      <c r="BD55" s="1025"/>
      <c r="BE55" s="971"/>
      <c r="BF55" s="971"/>
      <c r="BG55" s="971"/>
      <c r="BH55" s="971"/>
      <c r="BI55" s="972"/>
      <c r="BJ55" s="232"/>
      <c r="BK55" s="232"/>
      <c r="BL55" s="232"/>
      <c r="BM55" s="232"/>
      <c r="BN55" s="232"/>
      <c r="BO55" s="241"/>
      <c r="BP55" s="241"/>
      <c r="BQ55" s="238">
        <v>49</v>
      </c>
      <c r="BR55" s="239"/>
      <c r="BS55" s="991"/>
      <c r="BT55" s="992"/>
      <c r="BU55" s="992"/>
      <c r="BV55" s="992"/>
      <c r="BW55" s="992"/>
      <c r="BX55" s="992"/>
      <c r="BY55" s="992"/>
      <c r="BZ55" s="992"/>
      <c r="CA55" s="992"/>
      <c r="CB55" s="992"/>
      <c r="CC55" s="992"/>
      <c r="CD55" s="992"/>
      <c r="CE55" s="992"/>
      <c r="CF55" s="992"/>
      <c r="CG55" s="1013"/>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230"/>
    </row>
    <row r="56" spans="1:131" ht="26.25" customHeight="1" x14ac:dyDescent="0.15">
      <c r="A56" s="238">
        <v>29</v>
      </c>
      <c r="B56" s="1029"/>
      <c r="C56" s="1030"/>
      <c r="D56" s="1030"/>
      <c r="E56" s="1030"/>
      <c r="F56" s="1030"/>
      <c r="G56" s="1030"/>
      <c r="H56" s="1030"/>
      <c r="I56" s="1030"/>
      <c r="J56" s="1030"/>
      <c r="K56" s="1030"/>
      <c r="L56" s="1030"/>
      <c r="M56" s="1030"/>
      <c r="N56" s="1030"/>
      <c r="O56" s="1030"/>
      <c r="P56" s="1031"/>
      <c r="Q56" s="1032"/>
      <c r="R56" s="1024"/>
      <c r="S56" s="1024"/>
      <c r="T56" s="1024"/>
      <c r="U56" s="1024"/>
      <c r="V56" s="1024"/>
      <c r="W56" s="1024"/>
      <c r="X56" s="1024"/>
      <c r="Y56" s="1024"/>
      <c r="Z56" s="1024"/>
      <c r="AA56" s="1024"/>
      <c r="AB56" s="1024"/>
      <c r="AC56" s="1024"/>
      <c r="AD56" s="1024"/>
      <c r="AE56" s="1033"/>
      <c r="AF56" s="1034"/>
      <c r="AG56" s="1035"/>
      <c r="AH56" s="1035"/>
      <c r="AI56" s="1035"/>
      <c r="AJ56" s="1036"/>
      <c r="AK56" s="1023"/>
      <c r="AL56" s="1024"/>
      <c r="AM56" s="1024"/>
      <c r="AN56" s="1024"/>
      <c r="AO56" s="1024"/>
      <c r="AP56" s="1024"/>
      <c r="AQ56" s="1024"/>
      <c r="AR56" s="1024"/>
      <c r="AS56" s="1024"/>
      <c r="AT56" s="1024"/>
      <c r="AU56" s="1024"/>
      <c r="AV56" s="1024"/>
      <c r="AW56" s="1024"/>
      <c r="AX56" s="1024"/>
      <c r="AY56" s="1024"/>
      <c r="AZ56" s="1025"/>
      <c r="BA56" s="1025"/>
      <c r="BB56" s="1025"/>
      <c r="BC56" s="1025"/>
      <c r="BD56" s="1025"/>
      <c r="BE56" s="971"/>
      <c r="BF56" s="971"/>
      <c r="BG56" s="971"/>
      <c r="BH56" s="971"/>
      <c r="BI56" s="972"/>
      <c r="BJ56" s="232"/>
      <c r="BK56" s="232"/>
      <c r="BL56" s="232"/>
      <c r="BM56" s="232"/>
      <c r="BN56" s="232"/>
      <c r="BO56" s="241"/>
      <c r="BP56" s="241"/>
      <c r="BQ56" s="238">
        <v>50</v>
      </c>
      <c r="BR56" s="239"/>
      <c r="BS56" s="991"/>
      <c r="BT56" s="992"/>
      <c r="BU56" s="992"/>
      <c r="BV56" s="992"/>
      <c r="BW56" s="992"/>
      <c r="BX56" s="992"/>
      <c r="BY56" s="992"/>
      <c r="BZ56" s="992"/>
      <c r="CA56" s="992"/>
      <c r="CB56" s="992"/>
      <c r="CC56" s="992"/>
      <c r="CD56" s="992"/>
      <c r="CE56" s="992"/>
      <c r="CF56" s="992"/>
      <c r="CG56" s="1013"/>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230"/>
    </row>
    <row r="57" spans="1:131" ht="26.25" customHeight="1" x14ac:dyDescent="0.15">
      <c r="A57" s="238">
        <v>30</v>
      </c>
      <c r="B57" s="1029"/>
      <c r="C57" s="1030"/>
      <c r="D57" s="1030"/>
      <c r="E57" s="1030"/>
      <c r="F57" s="1030"/>
      <c r="G57" s="1030"/>
      <c r="H57" s="1030"/>
      <c r="I57" s="1030"/>
      <c r="J57" s="1030"/>
      <c r="K57" s="1030"/>
      <c r="L57" s="1030"/>
      <c r="M57" s="1030"/>
      <c r="N57" s="1030"/>
      <c r="O57" s="1030"/>
      <c r="P57" s="1031"/>
      <c r="Q57" s="1032"/>
      <c r="R57" s="1024"/>
      <c r="S57" s="1024"/>
      <c r="T57" s="1024"/>
      <c r="U57" s="1024"/>
      <c r="V57" s="1024"/>
      <c r="W57" s="1024"/>
      <c r="X57" s="1024"/>
      <c r="Y57" s="1024"/>
      <c r="Z57" s="1024"/>
      <c r="AA57" s="1024"/>
      <c r="AB57" s="1024"/>
      <c r="AC57" s="1024"/>
      <c r="AD57" s="1024"/>
      <c r="AE57" s="1033"/>
      <c r="AF57" s="1034"/>
      <c r="AG57" s="1035"/>
      <c r="AH57" s="1035"/>
      <c r="AI57" s="1035"/>
      <c r="AJ57" s="1036"/>
      <c r="AK57" s="1023"/>
      <c r="AL57" s="1024"/>
      <c r="AM57" s="1024"/>
      <c r="AN57" s="1024"/>
      <c r="AO57" s="1024"/>
      <c r="AP57" s="1024"/>
      <c r="AQ57" s="1024"/>
      <c r="AR57" s="1024"/>
      <c r="AS57" s="1024"/>
      <c r="AT57" s="1024"/>
      <c r="AU57" s="1024"/>
      <c r="AV57" s="1024"/>
      <c r="AW57" s="1024"/>
      <c r="AX57" s="1024"/>
      <c r="AY57" s="1024"/>
      <c r="AZ57" s="1025"/>
      <c r="BA57" s="1025"/>
      <c r="BB57" s="1025"/>
      <c r="BC57" s="1025"/>
      <c r="BD57" s="1025"/>
      <c r="BE57" s="971"/>
      <c r="BF57" s="971"/>
      <c r="BG57" s="971"/>
      <c r="BH57" s="971"/>
      <c r="BI57" s="972"/>
      <c r="BJ57" s="232"/>
      <c r="BK57" s="232"/>
      <c r="BL57" s="232"/>
      <c r="BM57" s="232"/>
      <c r="BN57" s="232"/>
      <c r="BO57" s="241"/>
      <c r="BP57" s="241"/>
      <c r="BQ57" s="238">
        <v>51</v>
      </c>
      <c r="BR57" s="239"/>
      <c r="BS57" s="991"/>
      <c r="BT57" s="992"/>
      <c r="BU57" s="992"/>
      <c r="BV57" s="992"/>
      <c r="BW57" s="992"/>
      <c r="BX57" s="992"/>
      <c r="BY57" s="992"/>
      <c r="BZ57" s="992"/>
      <c r="CA57" s="992"/>
      <c r="CB57" s="992"/>
      <c r="CC57" s="992"/>
      <c r="CD57" s="992"/>
      <c r="CE57" s="992"/>
      <c r="CF57" s="992"/>
      <c r="CG57" s="1013"/>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230"/>
    </row>
    <row r="58" spans="1:131" ht="26.25" customHeight="1" x14ac:dyDescent="0.15">
      <c r="A58" s="238">
        <v>31</v>
      </c>
      <c r="B58" s="1029"/>
      <c r="C58" s="1030"/>
      <c r="D58" s="1030"/>
      <c r="E58" s="1030"/>
      <c r="F58" s="1030"/>
      <c r="G58" s="1030"/>
      <c r="H58" s="1030"/>
      <c r="I58" s="1030"/>
      <c r="J58" s="1030"/>
      <c r="K58" s="1030"/>
      <c r="L58" s="1030"/>
      <c r="M58" s="1030"/>
      <c r="N58" s="1030"/>
      <c r="O58" s="1030"/>
      <c r="P58" s="1031"/>
      <c r="Q58" s="1032"/>
      <c r="R58" s="1024"/>
      <c r="S58" s="1024"/>
      <c r="T58" s="1024"/>
      <c r="U58" s="1024"/>
      <c r="V58" s="1024"/>
      <c r="W58" s="1024"/>
      <c r="X58" s="1024"/>
      <c r="Y58" s="1024"/>
      <c r="Z58" s="1024"/>
      <c r="AA58" s="1024"/>
      <c r="AB58" s="1024"/>
      <c r="AC58" s="1024"/>
      <c r="AD58" s="1024"/>
      <c r="AE58" s="1033"/>
      <c r="AF58" s="1034"/>
      <c r="AG58" s="1035"/>
      <c r="AH58" s="1035"/>
      <c r="AI58" s="1035"/>
      <c r="AJ58" s="1036"/>
      <c r="AK58" s="1023"/>
      <c r="AL58" s="1024"/>
      <c r="AM58" s="1024"/>
      <c r="AN58" s="1024"/>
      <c r="AO58" s="1024"/>
      <c r="AP58" s="1024"/>
      <c r="AQ58" s="1024"/>
      <c r="AR58" s="1024"/>
      <c r="AS58" s="1024"/>
      <c r="AT58" s="1024"/>
      <c r="AU58" s="1024"/>
      <c r="AV58" s="1024"/>
      <c r="AW58" s="1024"/>
      <c r="AX58" s="1024"/>
      <c r="AY58" s="1024"/>
      <c r="AZ58" s="1025"/>
      <c r="BA58" s="1025"/>
      <c r="BB58" s="1025"/>
      <c r="BC58" s="1025"/>
      <c r="BD58" s="1025"/>
      <c r="BE58" s="971"/>
      <c r="BF58" s="971"/>
      <c r="BG58" s="971"/>
      <c r="BH58" s="971"/>
      <c r="BI58" s="972"/>
      <c r="BJ58" s="232"/>
      <c r="BK58" s="232"/>
      <c r="BL58" s="232"/>
      <c r="BM58" s="232"/>
      <c r="BN58" s="232"/>
      <c r="BO58" s="241"/>
      <c r="BP58" s="241"/>
      <c r="BQ58" s="238">
        <v>52</v>
      </c>
      <c r="BR58" s="239"/>
      <c r="BS58" s="991"/>
      <c r="BT58" s="992"/>
      <c r="BU58" s="992"/>
      <c r="BV58" s="992"/>
      <c r="BW58" s="992"/>
      <c r="BX58" s="992"/>
      <c r="BY58" s="992"/>
      <c r="BZ58" s="992"/>
      <c r="CA58" s="992"/>
      <c r="CB58" s="992"/>
      <c r="CC58" s="992"/>
      <c r="CD58" s="992"/>
      <c r="CE58" s="992"/>
      <c r="CF58" s="992"/>
      <c r="CG58" s="1013"/>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230"/>
    </row>
    <row r="59" spans="1:131" ht="26.25" customHeight="1" x14ac:dyDescent="0.15">
      <c r="A59" s="238">
        <v>32</v>
      </c>
      <c r="B59" s="1029"/>
      <c r="C59" s="1030"/>
      <c r="D59" s="1030"/>
      <c r="E59" s="1030"/>
      <c r="F59" s="1030"/>
      <c r="G59" s="1030"/>
      <c r="H59" s="1030"/>
      <c r="I59" s="1030"/>
      <c r="J59" s="1030"/>
      <c r="K59" s="1030"/>
      <c r="L59" s="1030"/>
      <c r="M59" s="1030"/>
      <c r="N59" s="1030"/>
      <c r="O59" s="1030"/>
      <c r="P59" s="1031"/>
      <c r="Q59" s="1032"/>
      <c r="R59" s="1024"/>
      <c r="S59" s="1024"/>
      <c r="T59" s="1024"/>
      <c r="U59" s="1024"/>
      <c r="V59" s="1024"/>
      <c r="W59" s="1024"/>
      <c r="X59" s="1024"/>
      <c r="Y59" s="1024"/>
      <c r="Z59" s="1024"/>
      <c r="AA59" s="1024"/>
      <c r="AB59" s="1024"/>
      <c r="AC59" s="1024"/>
      <c r="AD59" s="1024"/>
      <c r="AE59" s="1033"/>
      <c r="AF59" s="1034"/>
      <c r="AG59" s="1035"/>
      <c r="AH59" s="1035"/>
      <c r="AI59" s="1035"/>
      <c r="AJ59" s="1036"/>
      <c r="AK59" s="1023"/>
      <c r="AL59" s="1024"/>
      <c r="AM59" s="1024"/>
      <c r="AN59" s="1024"/>
      <c r="AO59" s="1024"/>
      <c r="AP59" s="1024"/>
      <c r="AQ59" s="1024"/>
      <c r="AR59" s="1024"/>
      <c r="AS59" s="1024"/>
      <c r="AT59" s="1024"/>
      <c r="AU59" s="1024"/>
      <c r="AV59" s="1024"/>
      <c r="AW59" s="1024"/>
      <c r="AX59" s="1024"/>
      <c r="AY59" s="1024"/>
      <c r="AZ59" s="1025"/>
      <c r="BA59" s="1025"/>
      <c r="BB59" s="1025"/>
      <c r="BC59" s="1025"/>
      <c r="BD59" s="1025"/>
      <c r="BE59" s="971"/>
      <c r="BF59" s="971"/>
      <c r="BG59" s="971"/>
      <c r="BH59" s="971"/>
      <c r="BI59" s="972"/>
      <c r="BJ59" s="232"/>
      <c r="BK59" s="232"/>
      <c r="BL59" s="232"/>
      <c r="BM59" s="232"/>
      <c r="BN59" s="232"/>
      <c r="BO59" s="241"/>
      <c r="BP59" s="241"/>
      <c r="BQ59" s="238">
        <v>53</v>
      </c>
      <c r="BR59" s="239"/>
      <c r="BS59" s="991"/>
      <c r="BT59" s="992"/>
      <c r="BU59" s="992"/>
      <c r="BV59" s="992"/>
      <c r="BW59" s="992"/>
      <c r="BX59" s="992"/>
      <c r="BY59" s="992"/>
      <c r="BZ59" s="992"/>
      <c r="CA59" s="992"/>
      <c r="CB59" s="992"/>
      <c r="CC59" s="992"/>
      <c r="CD59" s="992"/>
      <c r="CE59" s="992"/>
      <c r="CF59" s="992"/>
      <c r="CG59" s="1013"/>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230"/>
    </row>
    <row r="60" spans="1:131" ht="26.25" customHeight="1" x14ac:dyDescent="0.15">
      <c r="A60" s="238">
        <v>33</v>
      </c>
      <c r="B60" s="1029"/>
      <c r="C60" s="1030"/>
      <c r="D60" s="1030"/>
      <c r="E60" s="1030"/>
      <c r="F60" s="1030"/>
      <c r="G60" s="1030"/>
      <c r="H60" s="1030"/>
      <c r="I60" s="1030"/>
      <c r="J60" s="1030"/>
      <c r="K60" s="1030"/>
      <c r="L60" s="1030"/>
      <c r="M60" s="1030"/>
      <c r="N60" s="1030"/>
      <c r="O60" s="1030"/>
      <c r="P60" s="1031"/>
      <c r="Q60" s="1032"/>
      <c r="R60" s="1024"/>
      <c r="S60" s="1024"/>
      <c r="T60" s="1024"/>
      <c r="U60" s="1024"/>
      <c r="V60" s="1024"/>
      <c r="W60" s="1024"/>
      <c r="X60" s="1024"/>
      <c r="Y60" s="1024"/>
      <c r="Z60" s="1024"/>
      <c r="AA60" s="1024"/>
      <c r="AB60" s="1024"/>
      <c r="AC60" s="1024"/>
      <c r="AD60" s="1024"/>
      <c r="AE60" s="1033"/>
      <c r="AF60" s="1034"/>
      <c r="AG60" s="1035"/>
      <c r="AH60" s="1035"/>
      <c r="AI60" s="1035"/>
      <c r="AJ60" s="1036"/>
      <c r="AK60" s="1023"/>
      <c r="AL60" s="1024"/>
      <c r="AM60" s="1024"/>
      <c r="AN60" s="1024"/>
      <c r="AO60" s="1024"/>
      <c r="AP60" s="1024"/>
      <c r="AQ60" s="1024"/>
      <c r="AR60" s="1024"/>
      <c r="AS60" s="1024"/>
      <c r="AT60" s="1024"/>
      <c r="AU60" s="1024"/>
      <c r="AV60" s="1024"/>
      <c r="AW60" s="1024"/>
      <c r="AX60" s="1024"/>
      <c r="AY60" s="1024"/>
      <c r="AZ60" s="1025"/>
      <c r="BA60" s="1025"/>
      <c r="BB60" s="1025"/>
      <c r="BC60" s="1025"/>
      <c r="BD60" s="1025"/>
      <c r="BE60" s="971"/>
      <c r="BF60" s="971"/>
      <c r="BG60" s="971"/>
      <c r="BH60" s="971"/>
      <c r="BI60" s="972"/>
      <c r="BJ60" s="232"/>
      <c r="BK60" s="232"/>
      <c r="BL60" s="232"/>
      <c r="BM60" s="232"/>
      <c r="BN60" s="232"/>
      <c r="BO60" s="241"/>
      <c r="BP60" s="241"/>
      <c r="BQ60" s="238">
        <v>54</v>
      </c>
      <c r="BR60" s="239"/>
      <c r="BS60" s="991"/>
      <c r="BT60" s="992"/>
      <c r="BU60" s="992"/>
      <c r="BV60" s="992"/>
      <c r="BW60" s="992"/>
      <c r="BX60" s="992"/>
      <c r="BY60" s="992"/>
      <c r="BZ60" s="992"/>
      <c r="CA60" s="992"/>
      <c r="CB60" s="992"/>
      <c r="CC60" s="992"/>
      <c r="CD60" s="992"/>
      <c r="CE60" s="992"/>
      <c r="CF60" s="992"/>
      <c r="CG60" s="1013"/>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230"/>
    </row>
    <row r="61" spans="1:131" ht="26.25" customHeight="1" thickBot="1" x14ac:dyDescent="0.2">
      <c r="A61" s="238">
        <v>34</v>
      </c>
      <c r="B61" s="1029"/>
      <c r="C61" s="1030"/>
      <c r="D61" s="1030"/>
      <c r="E61" s="1030"/>
      <c r="F61" s="1030"/>
      <c r="G61" s="1030"/>
      <c r="H61" s="1030"/>
      <c r="I61" s="1030"/>
      <c r="J61" s="1030"/>
      <c r="K61" s="1030"/>
      <c r="L61" s="1030"/>
      <c r="M61" s="1030"/>
      <c r="N61" s="1030"/>
      <c r="O61" s="1030"/>
      <c r="P61" s="1031"/>
      <c r="Q61" s="1032"/>
      <c r="R61" s="1024"/>
      <c r="S61" s="1024"/>
      <c r="T61" s="1024"/>
      <c r="U61" s="1024"/>
      <c r="V61" s="1024"/>
      <c r="W61" s="1024"/>
      <c r="X61" s="1024"/>
      <c r="Y61" s="1024"/>
      <c r="Z61" s="1024"/>
      <c r="AA61" s="1024"/>
      <c r="AB61" s="1024"/>
      <c r="AC61" s="1024"/>
      <c r="AD61" s="1024"/>
      <c r="AE61" s="1033"/>
      <c r="AF61" s="1034"/>
      <c r="AG61" s="1035"/>
      <c r="AH61" s="1035"/>
      <c r="AI61" s="1035"/>
      <c r="AJ61" s="1036"/>
      <c r="AK61" s="1023"/>
      <c r="AL61" s="1024"/>
      <c r="AM61" s="1024"/>
      <c r="AN61" s="1024"/>
      <c r="AO61" s="1024"/>
      <c r="AP61" s="1024"/>
      <c r="AQ61" s="1024"/>
      <c r="AR61" s="1024"/>
      <c r="AS61" s="1024"/>
      <c r="AT61" s="1024"/>
      <c r="AU61" s="1024"/>
      <c r="AV61" s="1024"/>
      <c r="AW61" s="1024"/>
      <c r="AX61" s="1024"/>
      <c r="AY61" s="1024"/>
      <c r="AZ61" s="1025"/>
      <c r="BA61" s="1025"/>
      <c r="BB61" s="1025"/>
      <c r="BC61" s="1025"/>
      <c r="BD61" s="1025"/>
      <c r="BE61" s="971"/>
      <c r="BF61" s="971"/>
      <c r="BG61" s="971"/>
      <c r="BH61" s="971"/>
      <c r="BI61" s="972"/>
      <c r="BJ61" s="232"/>
      <c r="BK61" s="232"/>
      <c r="BL61" s="232"/>
      <c r="BM61" s="232"/>
      <c r="BN61" s="232"/>
      <c r="BO61" s="241"/>
      <c r="BP61" s="241"/>
      <c r="BQ61" s="238">
        <v>55</v>
      </c>
      <c r="BR61" s="239"/>
      <c r="BS61" s="991"/>
      <c r="BT61" s="992"/>
      <c r="BU61" s="992"/>
      <c r="BV61" s="992"/>
      <c r="BW61" s="992"/>
      <c r="BX61" s="992"/>
      <c r="BY61" s="992"/>
      <c r="BZ61" s="992"/>
      <c r="CA61" s="992"/>
      <c r="CB61" s="992"/>
      <c r="CC61" s="992"/>
      <c r="CD61" s="992"/>
      <c r="CE61" s="992"/>
      <c r="CF61" s="992"/>
      <c r="CG61" s="1013"/>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230"/>
    </row>
    <row r="62" spans="1:131" ht="26.25" customHeight="1" x14ac:dyDescent="0.15">
      <c r="A62" s="238">
        <v>35</v>
      </c>
      <c r="B62" s="1029"/>
      <c r="C62" s="1030"/>
      <c r="D62" s="1030"/>
      <c r="E62" s="1030"/>
      <c r="F62" s="1030"/>
      <c r="G62" s="1030"/>
      <c r="H62" s="1030"/>
      <c r="I62" s="1030"/>
      <c r="J62" s="1030"/>
      <c r="K62" s="1030"/>
      <c r="L62" s="1030"/>
      <c r="M62" s="1030"/>
      <c r="N62" s="1030"/>
      <c r="O62" s="1030"/>
      <c r="P62" s="1031"/>
      <c r="Q62" s="1032"/>
      <c r="R62" s="1024"/>
      <c r="S62" s="1024"/>
      <c r="T62" s="1024"/>
      <c r="U62" s="1024"/>
      <c r="V62" s="1024"/>
      <c r="W62" s="1024"/>
      <c r="X62" s="1024"/>
      <c r="Y62" s="1024"/>
      <c r="Z62" s="1024"/>
      <c r="AA62" s="1024"/>
      <c r="AB62" s="1024"/>
      <c r="AC62" s="1024"/>
      <c r="AD62" s="1024"/>
      <c r="AE62" s="1033"/>
      <c r="AF62" s="1034"/>
      <c r="AG62" s="1035"/>
      <c r="AH62" s="1035"/>
      <c r="AI62" s="1035"/>
      <c r="AJ62" s="1036"/>
      <c r="AK62" s="1023"/>
      <c r="AL62" s="1024"/>
      <c r="AM62" s="1024"/>
      <c r="AN62" s="1024"/>
      <c r="AO62" s="1024"/>
      <c r="AP62" s="1024"/>
      <c r="AQ62" s="1024"/>
      <c r="AR62" s="1024"/>
      <c r="AS62" s="1024"/>
      <c r="AT62" s="1024"/>
      <c r="AU62" s="1024"/>
      <c r="AV62" s="1024"/>
      <c r="AW62" s="1024"/>
      <c r="AX62" s="1024"/>
      <c r="AY62" s="1024"/>
      <c r="AZ62" s="1025"/>
      <c r="BA62" s="1025"/>
      <c r="BB62" s="1025"/>
      <c r="BC62" s="1025"/>
      <c r="BD62" s="1025"/>
      <c r="BE62" s="971"/>
      <c r="BF62" s="971"/>
      <c r="BG62" s="971"/>
      <c r="BH62" s="971"/>
      <c r="BI62" s="972"/>
      <c r="BJ62" s="1026" t="s">
        <v>396</v>
      </c>
      <c r="BK62" s="1027"/>
      <c r="BL62" s="1027"/>
      <c r="BM62" s="1027"/>
      <c r="BN62" s="1028"/>
      <c r="BO62" s="241"/>
      <c r="BP62" s="241"/>
      <c r="BQ62" s="238">
        <v>56</v>
      </c>
      <c r="BR62" s="239"/>
      <c r="BS62" s="991"/>
      <c r="BT62" s="992"/>
      <c r="BU62" s="992"/>
      <c r="BV62" s="992"/>
      <c r="BW62" s="992"/>
      <c r="BX62" s="992"/>
      <c r="BY62" s="992"/>
      <c r="BZ62" s="992"/>
      <c r="CA62" s="992"/>
      <c r="CB62" s="992"/>
      <c r="CC62" s="992"/>
      <c r="CD62" s="992"/>
      <c r="CE62" s="992"/>
      <c r="CF62" s="992"/>
      <c r="CG62" s="1013"/>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230"/>
    </row>
    <row r="63" spans="1:131" ht="26.25" customHeight="1" thickBot="1" x14ac:dyDescent="0.2">
      <c r="A63" s="240" t="s">
        <v>376</v>
      </c>
      <c r="B63" s="948" t="s">
        <v>397</v>
      </c>
      <c r="C63" s="949"/>
      <c r="D63" s="949"/>
      <c r="E63" s="949"/>
      <c r="F63" s="949"/>
      <c r="G63" s="949"/>
      <c r="H63" s="949"/>
      <c r="I63" s="949"/>
      <c r="J63" s="949"/>
      <c r="K63" s="949"/>
      <c r="L63" s="949"/>
      <c r="M63" s="949"/>
      <c r="N63" s="949"/>
      <c r="O63" s="949"/>
      <c r="P63" s="950"/>
      <c r="Q63" s="961"/>
      <c r="R63" s="962"/>
      <c r="S63" s="962"/>
      <c r="T63" s="962"/>
      <c r="U63" s="962"/>
      <c r="V63" s="962"/>
      <c r="W63" s="962"/>
      <c r="X63" s="962"/>
      <c r="Y63" s="962"/>
      <c r="Z63" s="962"/>
      <c r="AA63" s="962"/>
      <c r="AB63" s="962"/>
      <c r="AC63" s="962"/>
      <c r="AD63" s="962"/>
      <c r="AE63" s="1019"/>
      <c r="AF63" s="1020">
        <v>216</v>
      </c>
      <c r="AG63" s="958"/>
      <c r="AH63" s="958"/>
      <c r="AI63" s="958"/>
      <c r="AJ63" s="1021"/>
      <c r="AK63" s="1022"/>
      <c r="AL63" s="962"/>
      <c r="AM63" s="962"/>
      <c r="AN63" s="962"/>
      <c r="AO63" s="962"/>
      <c r="AP63" s="958"/>
      <c r="AQ63" s="958"/>
      <c r="AR63" s="958"/>
      <c r="AS63" s="958"/>
      <c r="AT63" s="958"/>
      <c r="AU63" s="958"/>
      <c r="AV63" s="958"/>
      <c r="AW63" s="958"/>
      <c r="AX63" s="958"/>
      <c r="AY63" s="958"/>
      <c r="AZ63" s="1016"/>
      <c r="BA63" s="1016"/>
      <c r="BB63" s="1016"/>
      <c r="BC63" s="1016"/>
      <c r="BD63" s="1016"/>
      <c r="BE63" s="959"/>
      <c r="BF63" s="959"/>
      <c r="BG63" s="959"/>
      <c r="BH63" s="959"/>
      <c r="BI63" s="960"/>
      <c r="BJ63" s="1017" t="s">
        <v>122</v>
      </c>
      <c r="BK63" s="938"/>
      <c r="BL63" s="938"/>
      <c r="BM63" s="938"/>
      <c r="BN63" s="1018"/>
      <c r="BO63" s="241"/>
      <c r="BP63" s="241"/>
      <c r="BQ63" s="238">
        <v>57</v>
      </c>
      <c r="BR63" s="239"/>
      <c r="BS63" s="991"/>
      <c r="BT63" s="992"/>
      <c r="BU63" s="992"/>
      <c r="BV63" s="992"/>
      <c r="BW63" s="992"/>
      <c r="BX63" s="992"/>
      <c r="BY63" s="992"/>
      <c r="BZ63" s="992"/>
      <c r="CA63" s="992"/>
      <c r="CB63" s="992"/>
      <c r="CC63" s="992"/>
      <c r="CD63" s="992"/>
      <c r="CE63" s="992"/>
      <c r="CF63" s="992"/>
      <c r="CG63" s="1013"/>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1"/>
      <c r="BT64" s="992"/>
      <c r="BU64" s="992"/>
      <c r="BV64" s="992"/>
      <c r="BW64" s="992"/>
      <c r="BX64" s="992"/>
      <c r="BY64" s="992"/>
      <c r="BZ64" s="992"/>
      <c r="CA64" s="992"/>
      <c r="CB64" s="992"/>
      <c r="CC64" s="992"/>
      <c r="CD64" s="992"/>
      <c r="CE64" s="992"/>
      <c r="CF64" s="992"/>
      <c r="CG64" s="1013"/>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1"/>
      <c r="BT65" s="992"/>
      <c r="BU65" s="992"/>
      <c r="BV65" s="992"/>
      <c r="BW65" s="992"/>
      <c r="BX65" s="992"/>
      <c r="BY65" s="992"/>
      <c r="BZ65" s="992"/>
      <c r="CA65" s="992"/>
      <c r="CB65" s="992"/>
      <c r="CC65" s="992"/>
      <c r="CD65" s="992"/>
      <c r="CE65" s="992"/>
      <c r="CF65" s="992"/>
      <c r="CG65" s="1013"/>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230"/>
    </row>
    <row r="66" spans="1:131" ht="26.25" customHeight="1" x14ac:dyDescent="0.15">
      <c r="A66" s="994" t="s">
        <v>399</v>
      </c>
      <c r="B66" s="995"/>
      <c r="C66" s="995"/>
      <c r="D66" s="995"/>
      <c r="E66" s="995"/>
      <c r="F66" s="995"/>
      <c r="G66" s="995"/>
      <c r="H66" s="995"/>
      <c r="I66" s="995"/>
      <c r="J66" s="995"/>
      <c r="K66" s="995"/>
      <c r="L66" s="995"/>
      <c r="M66" s="995"/>
      <c r="N66" s="995"/>
      <c r="O66" s="995"/>
      <c r="P66" s="996"/>
      <c r="Q66" s="1000" t="s">
        <v>380</v>
      </c>
      <c r="R66" s="1001"/>
      <c r="S66" s="1001"/>
      <c r="T66" s="1001"/>
      <c r="U66" s="1002"/>
      <c r="V66" s="1000" t="s">
        <v>381</v>
      </c>
      <c r="W66" s="1001"/>
      <c r="X66" s="1001"/>
      <c r="Y66" s="1001"/>
      <c r="Z66" s="1002"/>
      <c r="AA66" s="1000" t="s">
        <v>382</v>
      </c>
      <c r="AB66" s="1001"/>
      <c r="AC66" s="1001"/>
      <c r="AD66" s="1001"/>
      <c r="AE66" s="1002"/>
      <c r="AF66" s="1006" t="s">
        <v>383</v>
      </c>
      <c r="AG66" s="1007"/>
      <c r="AH66" s="1007"/>
      <c r="AI66" s="1007"/>
      <c r="AJ66" s="1008"/>
      <c r="AK66" s="1000" t="s">
        <v>384</v>
      </c>
      <c r="AL66" s="995"/>
      <c r="AM66" s="995"/>
      <c r="AN66" s="995"/>
      <c r="AO66" s="996"/>
      <c r="AP66" s="1000" t="s">
        <v>385</v>
      </c>
      <c r="AQ66" s="1001"/>
      <c r="AR66" s="1001"/>
      <c r="AS66" s="1001"/>
      <c r="AT66" s="1002"/>
      <c r="AU66" s="1000" t="s">
        <v>400</v>
      </c>
      <c r="AV66" s="1001"/>
      <c r="AW66" s="1001"/>
      <c r="AX66" s="1001"/>
      <c r="AY66" s="1002"/>
      <c r="AZ66" s="1000" t="s">
        <v>364</v>
      </c>
      <c r="BA66" s="1001"/>
      <c r="BB66" s="1001"/>
      <c r="BC66" s="1001"/>
      <c r="BD66" s="1014"/>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5"/>
      <c r="DW66" s="946"/>
      <c r="DX66" s="946"/>
      <c r="DY66" s="946"/>
      <c r="DZ66" s="947"/>
      <c r="EA66" s="230"/>
    </row>
    <row r="67" spans="1:131" ht="26.25" customHeight="1" thickBot="1" x14ac:dyDescent="0.2">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5"/>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5"/>
      <c r="DW67" s="946"/>
      <c r="DX67" s="946"/>
      <c r="DY67" s="946"/>
      <c r="DZ67" s="947"/>
      <c r="EA67" s="230"/>
    </row>
    <row r="68" spans="1:131" ht="26.25" customHeight="1" thickTop="1" x14ac:dyDescent="0.15">
      <c r="A68" s="236">
        <v>1</v>
      </c>
      <c r="B68" s="984" t="s">
        <v>551</v>
      </c>
      <c r="C68" s="985"/>
      <c r="D68" s="985"/>
      <c r="E68" s="985"/>
      <c r="F68" s="985"/>
      <c r="G68" s="985"/>
      <c r="H68" s="985"/>
      <c r="I68" s="985"/>
      <c r="J68" s="985"/>
      <c r="K68" s="985"/>
      <c r="L68" s="985"/>
      <c r="M68" s="985"/>
      <c r="N68" s="985"/>
      <c r="O68" s="985"/>
      <c r="P68" s="986"/>
      <c r="Q68" s="987">
        <v>8593</v>
      </c>
      <c r="R68" s="981"/>
      <c r="S68" s="981"/>
      <c r="T68" s="981"/>
      <c r="U68" s="981"/>
      <c r="V68" s="981">
        <v>7983</v>
      </c>
      <c r="W68" s="981"/>
      <c r="X68" s="981"/>
      <c r="Y68" s="981"/>
      <c r="Z68" s="981"/>
      <c r="AA68" s="981">
        <v>610</v>
      </c>
      <c r="AB68" s="981"/>
      <c r="AC68" s="981"/>
      <c r="AD68" s="981"/>
      <c r="AE68" s="981"/>
      <c r="AF68" s="981">
        <v>610</v>
      </c>
      <c r="AG68" s="981"/>
      <c r="AH68" s="981"/>
      <c r="AI68" s="981"/>
      <c r="AJ68" s="981"/>
      <c r="AK68" s="981">
        <v>296</v>
      </c>
      <c r="AL68" s="981"/>
      <c r="AM68" s="981"/>
      <c r="AN68" s="981"/>
      <c r="AO68" s="981"/>
      <c r="AP68" s="981">
        <v>0</v>
      </c>
      <c r="AQ68" s="981"/>
      <c r="AR68" s="981"/>
      <c r="AS68" s="981"/>
      <c r="AT68" s="981"/>
      <c r="AU68" s="981" t="s">
        <v>562</v>
      </c>
      <c r="AV68" s="981"/>
      <c r="AW68" s="981"/>
      <c r="AX68" s="981"/>
      <c r="AY68" s="981"/>
      <c r="AZ68" s="982"/>
      <c r="BA68" s="982"/>
      <c r="BB68" s="982"/>
      <c r="BC68" s="982"/>
      <c r="BD68" s="983"/>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5"/>
      <c r="DW68" s="946"/>
      <c r="DX68" s="946"/>
      <c r="DY68" s="946"/>
      <c r="DZ68" s="947"/>
      <c r="EA68" s="230"/>
    </row>
    <row r="69" spans="1:131" ht="26.25" customHeight="1" x14ac:dyDescent="0.15">
      <c r="A69" s="238">
        <v>2</v>
      </c>
      <c r="B69" s="973" t="s">
        <v>552</v>
      </c>
      <c r="C69" s="974"/>
      <c r="D69" s="974"/>
      <c r="E69" s="974"/>
      <c r="F69" s="974"/>
      <c r="G69" s="974"/>
      <c r="H69" s="974"/>
      <c r="I69" s="974"/>
      <c r="J69" s="974"/>
      <c r="K69" s="974"/>
      <c r="L69" s="974"/>
      <c r="M69" s="974"/>
      <c r="N69" s="974"/>
      <c r="O69" s="974"/>
      <c r="P69" s="975"/>
      <c r="Q69" s="976">
        <v>428</v>
      </c>
      <c r="R69" s="970"/>
      <c r="S69" s="970"/>
      <c r="T69" s="970"/>
      <c r="U69" s="970"/>
      <c r="V69" s="970">
        <v>428</v>
      </c>
      <c r="W69" s="970"/>
      <c r="X69" s="970"/>
      <c r="Y69" s="970"/>
      <c r="Z69" s="970"/>
      <c r="AA69" s="970" t="s">
        <v>563</v>
      </c>
      <c r="AB69" s="970"/>
      <c r="AC69" s="970"/>
      <c r="AD69" s="970"/>
      <c r="AE69" s="970"/>
      <c r="AF69" s="970" t="s">
        <v>563</v>
      </c>
      <c r="AG69" s="970"/>
      <c r="AH69" s="970"/>
      <c r="AI69" s="970"/>
      <c r="AJ69" s="970"/>
      <c r="AK69" s="970" t="s">
        <v>563</v>
      </c>
      <c r="AL69" s="970"/>
      <c r="AM69" s="970"/>
      <c r="AN69" s="970"/>
      <c r="AO69" s="970"/>
      <c r="AP69" s="970">
        <v>29</v>
      </c>
      <c r="AQ69" s="970"/>
      <c r="AR69" s="970"/>
      <c r="AS69" s="970"/>
      <c r="AT69" s="970"/>
      <c r="AU69" s="970" t="s">
        <v>563</v>
      </c>
      <c r="AV69" s="970"/>
      <c r="AW69" s="970"/>
      <c r="AX69" s="970"/>
      <c r="AY69" s="970"/>
      <c r="AZ69" s="971"/>
      <c r="BA69" s="971"/>
      <c r="BB69" s="971"/>
      <c r="BC69" s="971"/>
      <c r="BD69" s="972"/>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5"/>
      <c r="DW69" s="946"/>
      <c r="DX69" s="946"/>
      <c r="DY69" s="946"/>
      <c r="DZ69" s="947"/>
      <c r="EA69" s="230"/>
    </row>
    <row r="70" spans="1:131" ht="26.25" customHeight="1" x14ac:dyDescent="0.15">
      <c r="A70" s="238">
        <v>3</v>
      </c>
      <c r="B70" s="973" t="s">
        <v>553</v>
      </c>
      <c r="C70" s="974"/>
      <c r="D70" s="974"/>
      <c r="E70" s="974"/>
      <c r="F70" s="974"/>
      <c r="G70" s="974"/>
      <c r="H70" s="974"/>
      <c r="I70" s="974"/>
      <c r="J70" s="974"/>
      <c r="K70" s="974"/>
      <c r="L70" s="974"/>
      <c r="M70" s="974"/>
      <c r="N70" s="974"/>
      <c r="O70" s="974"/>
      <c r="P70" s="975"/>
      <c r="Q70" s="976">
        <v>582</v>
      </c>
      <c r="R70" s="970"/>
      <c r="S70" s="970"/>
      <c r="T70" s="970"/>
      <c r="U70" s="970"/>
      <c r="V70" s="970">
        <v>547</v>
      </c>
      <c r="W70" s="970"/>
      <c r="X70" s="970"/>
      <c r="Y70" s="970"/>
      <c r="Z70" s="970"/>
      <c r="AA70" s="970">
        <v>35</v>
      </c>
      <c r="AB70" s="970"/>
      <c r="AC70" s="970"/>
      <c r="AD70" s="970"/>
      <c r="AE70" s="970"/>
      <c r="AF70" s="970">
        <v>35</v>
      </c>
      <c r="AG70" s="970"/>
      <c r="AH70" s="970"/>
      <c r="AI70" s="970"/>
      <c r="AJ70" s="970"/>
      <c r="AK70" s="970">
        <v>23</v>
      </c>
      <c r="AL70" s="970"/>
      <c r="AM70" s="970"/>
      <c r="AN70" s="970"/>
      <c r="AO70" s="970"/>
      <c r="AP70" s="970">
        <v>0</v>
      </c>
      <c r="AQ70" s="970"/>
      <c r="AR70" s="970"/>
      <c r="AS70" s="970"/>
      <c r="AT70" s="970"/>
      <c r="AU70" s="970" t="s">
        <v>563</v>
      </c>
      <c r="AV70" s="970"/>
      <c r="AW70" s="970"/>
      <c r="AX70" s="970"/>
      <c r="AY70" s="970"/>
      <c r="AZ70" s="971"/>
      <c r="BA70" s="971"/>
      <c r="BB70" s="971"/>
      <c r="BC70" s="971"/>
      <c r="BD70" s="972"/>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5"/>
      <c r="DW70" s="946"/>
      <c r="DX70" s="946"/>
      <c r="DY70" s="946"/>
      <c r="DZ70" s="947"/>
      <c r="EA70" s="230"/>
    </row>
    <row r="71" spans="1:131" ht="26.25" customHeight="1" x14ac:dyDescent="0.15">
      <c r="A71" s="238">
        <v>4</v>
      </c>
      <c r="B71" s="973" t="s">
        <v>554</v>
      </c>
      <c r="C71" s="974"/>
      <c r="D71" s="974"/>
      <c r="E71" s="974"/>
      <c r="F71" s="974"/>
      <c r="G71" s="974"/>
      <c r="H71" s="974"/>
      <c r="I71" s="974"/>
      <c r="J71" s="974"/>
      <c r="K71" s="974"/>
      <c r="L71" s="974"/>
      <c r="M71" s="974"/>
      <c r="N71" s="974"/>
      <c r="O71" s="974"/>
      <c r="P71" s="975"/>
      <c r="Q71" s="976">
        <v>110</v>
      </c>
      <c r="R71" s="970"/>
      <c r="S71" s="970"/>
      <c r="T71" s="970"/>
      <c r="U71" s="970"/>
      <c r="V71" s="970">
        <v>93</v>
      </c>
      <c r="W71" s="970"/>
      <c r="X71" s="970"/>
      <c r="Y71" s="970"/>
      <c r="Z71" s="970"/>
      <c r="AA71" s="970">
        <v>17</v>
      </c>
      <c r="AB71" s="970"/>
      <c r="AC71" s="970"/>
      <c r="AD71" s="970"/>
      <c r="AE71" s="970"/>
      <c r="AF71" s="970">
        <v>17</v>
      </c>
      <c r="AG71" s="970"/>
      <c r="AH71" s="970"/>
      <c r="AI71" s="970"/>
      <c r="AJ71" s="970"/>
      <c r="AK71" s="970">
        <v>5</v>
      </c>
      <c r="AL71" s="970"/>
      <c r="AM71" s="970"/>
      <c r="AN71" s="970"/>
      <c r="AO71" s="970"/>
      <c r="AP71" s="970">
        <v>0</v>
      </c>
      <c r="AQ71" s="970"/>
      <c r="AR71" s="970"/>
      <c r="AS71" s="970"/>
      <c r="AT71" s="970"/>
      <c r="AU71" s="970" t="s">
        <v>563</v>
      </c>
      <c r="AV71" s="970"/>
      <c r="AW71" s="970"/>
      <c r="AX71" s="970"/>
      <c r="AY71" s="970"/>
      <c r="AZ71" s="971"/>
      <c r="BA71" s="971"/>
      <c r="BB71" s="971"/>
      <c r="BC71" s="971"/>
      <c r="BD71" s="972"/>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5"/>
      <c r="DW71" s="946"/>
      <c r="DX71" s="946"/>
      <c r="DY71" s="946"/>
      <c r="DZ71" s="947"/>
      <c r="EA71" s="230"/>
    </row>
    <row r="72" spans="1:131" ht="26.25" customHeight="1" x14ac:dyDescent="0.15">
      <c r="A72" s="238">
        <v>5</v>
      </c>
      <c r="B72" s="973" t="s">
        <v>555</v>
      </c>
      <c r="C72" s="974"/>
      <c r="D72" s="974"/>
      <c r="E72" s="974"/>
      <c r="F72" s="974"/>
      <c r="G72" s="974"/>
      <c r="H72" s="974"/>
      <c r="I72" s="974"/>
      <c r="J72" s="974"/>
      <c r="K72" s="974"/>
      <c r="L72" s="974"/>
      <c r="M72" s="974"/>
      <c r="N72" s="974"/>
      <c r="O72" s="974"/>
      <c r="P72" s="975"/>
      <c r="Q72" s="976">
        <v>293727</v>
      </c>
      <c r="R72" s="970"/>
      <c r="S72" s="970"/>
      <c r="T72" s="970"/>
      <c r="U72" s="970"/>
      <c r="V72" s="970">
        <v>290111</v>
      </c>
      <c r="W72" s="970"/>
      <c r="X72" s="970"/>
      <c r="Y72" s="970"/>
      <c r="Z72" s="970"/>
      <c r="AA72" s="970">
        <v>3616</v>
      </c>
      <c r="AB72" s="970"/>
      <c r="AC72" s="970"/>
      <c r="AD72" s="970"/>
      <c r="AE72" s="970"/>
      <c r="AF72" s="970">
        <v>3616</v>
      </c>
      <c r="AG72" s="970"/>
      <c r="AH72" s="970"/>
      <c r="AI72" s="970"/>
      <c r="AJ72" s="970"/>
      <c r="AK72" s="970">
        <v>27</v>
      </c>
      <c r="AL72" s="970"/>
      <c r="AM72" s="970"/>
      <c r="AN72" s="970"/>
      <c r="AO72" s="970"/>
      <c r="AP72" s="970">
        <v>0</v>
      </c>
      <c r="AQ72" s="970"/>
      <c r="AR72" s="970"/>
      <c r="AS72" s="970"/>
      <c r="AT72" s="970"/>
      <c r="AU72" s="970" t="s">
        <v>563</v>
      </c>
      <c r="AV72" s="970"/>
      <c r="AW72" s="970"/>
      <c r="AX72" s="970"/>
      <c r="AY72" s="970"/>
      <c r="AZ72" s="971"/>
      <c r="BA72" s="971"/>
      <c r="BB72" s="971"/>
      <c r="BC72" s="971"/>
      <c r="BD72" s="972"/>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5"/>
      <c r="DW72" s="946"/>
      <c r="DX72" s="946"/>
      <c r="DY72" s="946"/>
      <c r="DZ72" s="947"/>
      <c r="EA72" s="230"/>
    </row>
    <row r="73" spans="1:131" ht="26.25" customHeight="1" x14ac:dyDescent="0.15">
      <c r="A73" s="238">
        <v>6</v>
      </c>
      <c r="B73" s="973"/>
      <c r="C73" s="974"/>
      <c r="D73" s="974"/>
      <c r="E73" s="974"/>
      <c r="F73" s="974"/>
      <c r="G73" s="974"/>
      <c r="H73" s="974"/>
      <c r="I73" s="974"/>
      <c r="J73" s="974"/>
      <c r="K73" s="974"/>
      <c r="L73" s="974"/>
      <c r="M73" s="974"/>
      <c r="N73" s="974"/>
      <c r="O73" s="974"/>
      <c r="P73" s="975"/>
      <c r="Q73" s="976"/>
      <c r="R73" s="970"/>
      <c r="S73" s="970"/>
      <c r="T73" s="970"/>
      <c r="U73" s="970"/>
      <c r="V73" s="970"/>
      <c r="W73" s="970"/>
      <c r="X73" s="970"/>
      <c r="Y73" s="970"/>
      <c r="Z73" s="970"/>
      <c r="AA73" s="970"/>
      <c r="AB73" s="970"/>
      <c r="AC73" s="970"/>
      <c r="AD73" s="970"/>
      <c r="AE73" s="970"/>
      <c r="AF73" s="970"/>
      <c r="AG73" s="970"/>
      <c r="AH73" s="970"/>
      <c r="AI73" s="970"/>
      <c r="AJ73" s="970"/>
      <c r="AK73" s="970"/>
      <c r="AL73" s="970"/>
      <c r="AM73" s="970"/>
      <c r="AN73" s="970"/>
      <c r="AO73" s="970"/>
      <c r="AP73" s="970"/>
      <c r="AQ73" s="970"/>
      <c r="AR73" s="970"/>
      <c r="AS73" s="970"/>
      <c r="AT73" s="970"/>
      <c r="AU73" s="970"/>
      <c r="AV73" s="970"/>
      <c r="AW73" s="970"/>
      <c r="AX73" s="970"/>
      <c r="AY73" s="970"/>
      <c r="AZ73" s="971"/>
      <c r="BA73" s="971"/>
      <c r="BB73" s="971"/>
      <c r="BC73" s="971"/>
      <c r="BD73" s="972"/>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5"/>
      <c r="DW73" s="946"/>
      <c r="DX73" s="946"/>
      <c r="DY73" s="946"/>
      <c r="DZ73" s="947"/>
      <c r="EA73" s="230"/>
    </row>
    <row r="74" spans="1:131" ht="26.25" customHeight="1" x14ac:dyDescent="0.15">
      <c r="A74" s="238">
        <v>7</v>
      </c>
      <c r="B74" s="973"/>
      <c r="C74" s="974"/>
      <c r="D74" s="974"/>
      <c r="E74" s="974"/>
      <c r="F74" s="974"/>
      <c r="G74" s="974"/>
      <c r="H74" s="974"/>
      <c r="I74" s="974"/>
      <c r="J74" s="974"/>
      <c r="K74" s="974"/>
      <c r="L74" s="974"/>
      <c r="M74" s="974"/>
      <c r="N74" s="974"/>
      <c r="O74" s="974"/>
      <c r="P74" s="975"/>
      <c r="Q74" s="976"/>
      <c r="R74" s="970"/>
      <c r="S74" s="970"/>
      <c r="T74" s="970"/>
      <c r="U74" s="970"/>
      <c r="V74" s="970"/>
      <c r="W74" s="970"/>
      <c r="X74" s="970"/>
      <c r="Y74" s="970"/>
      <c r="Z74" s="970"/>
      <c r="AA74" s="970"/>
      <c r="AB74" s="970"/>
      <c r="AC74" s="970"/>
      <c r="AD74" s="970"/>
      <c r="AE74" s="970"/>
      <c r="AF74" s="970"/>
      <c r="AG74" s="970"/>
      <c r="AH74" s="970"/>
      <c r="AI74" s="970"/>
      <c r="AJ74" s="970"/>
      <c r="AK74" s="970"/>
      <c r="AL74" s="970"/>
      <c r="AM74" s="970"/>
      <c r="AN74" s="970"/>
      <c r="AO74" s="970"/>
      <c r="AP74" s="970"/>
      <c r="AQ74" s="970"/>
      <c r="AR74" s="970"/>
      <c r="AS74" s="970"/>
      <c r="AT74" s="970"/>
      <c r="AU74" s="970"/>
      <c r="AV74" s="970"/>
      <c r="AW74" s="970"/>
      <c r="AX74" s="970"/>
      <c r="AY74" s="970"/>
      <c r="AZ74" s="971"/>
      <c r="BA74" s="971"/>
      <c r="BB74" s="971"/>
      <c r="BC74" s="971"/>
      <c r="BD74" s="972"/>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5"/>
      <c r="DW74" s="946"/>
      <c r="DX74" s="946"/>
      <c r="DY74" s="946"/>
      <c r="DZ74" s="947"/>
      <c r="EA74" s="230"/>
    </row>
    <row r="75" spans="1:131" ht="26.25" customHeight="1" x14ac:dyDescent="0.15">
      <c r="A75" s="238">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5"/>
      <c r="DW75" s="946"/>
      <c r="DX75" s="946"/>
      <c r="DY75" s="946"/>
      <c r="DZ75" s="947"/>
      <c r="EA75" s="230"/>
    </row>
    <row r="76" spans="1:131" ht="26.25" customHeight="1" x14ac:dyDescent="0.15">
      <c r="A76" s="238">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5"/>
      <c r="DW76" s="946"/>
      <c r="DX76" s="946"/>
      <c r="DY76" s="946"/>
      <c r="DZ76" s="947"/>
      <c r="EA76" s="230"/>
    </row>
    <row r="77" spans="1:131" ht="26.25" customHeight="1" x14ac:dyDescent="0.15">
      <c r="A77" s="238">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5"/>
      <c r="DW77" s="946"/>
      <c r="DX77" s="946"/>
      <c r="DY77" s="946"/>
      <c r="DZ77" s="947"/>
      <c r="EA77" s="230"/>
    </row>
    <row r="78" spans="1:131" ht="26.25" customHeight="1" x14ac:dyDescent="0.15">
      <c r="A78" s="238">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5"/>
      <c r="DW78" s="946"/>
      <c r="DX78" s="946"/>
      <c r="DY78" s="946"/>
      <c r="DZ78" s="947"/>
      <c r="EA78" s="230"/>
    </row>
    <row r="79" spans="1:131" ht="26.25" customHeight="1" x14ac:dyDescent="0.15">
      <c r="A79" s="238">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5"/>
      <c r="DW79" s="946"/>
      <c r="DX79" s="946"/>
      <c r="DY79" s="946"/>
      <c r="DZ79" s="947"/>
      <c r="EA79" s="230"/>
    </row>
    <row r="80" spans="1:131" ht="26.25" customHeight="1" x14ac:dyDescent="0.15">
      <c r="A80" s="238">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5"/>
      <c r="DW80" s="946"/>
      <c r="DX80" s="946"/>
      <c r="DY80" s="946"/>
      <c r="DZ80" s="947"/>
      <c r="EA80" s="230"/>
    </row>
    <row r="81" spans="1:131" ht="26.25" customHeight="1" x14ac:dyDescent="0.15">
      <c r="A81" s="238">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5"/>
      <c r="DW81" s="946"/>
      <c r="DX81" s="946"/>
      <c r="DY81" s="946"/>
      <c r="DZ81" s="947"/>
      <c r="EA81" s="230"/>
    </row>
    <row r="82" spans="1:131" ht="26.25" customHeight="1" x14ac:dyDescent="0.15">
      <c r="A82" s="238">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5"/>
      <c r="DW82" s="946"/>
      <c r="DX82" s="946"/>
      <c r="DY82" s="946"/>
      <c r="DZ82" s="947"/>
      <c r="EA82" s="230"/>
    </row>
    <row r="83" spans="1:131" ht="26.25" customHeight="1" x14ac:dyDescent="0.15">
      <c r="A83" s="238">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5"/>
      <c r="DW83" s="946"/>
      <c r="DX83" s="946"/>
      <c r="DY83" s="946"/>
      <c r="DZ83" s="947"/>
      <c r="EA83" s="230"/>
    </row>
    <row r="84" spans="1:131" ht="26.25" customHeight="1" x14ac:dyDescent="0.15">
      <c r="A84" s="238">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5"/>
      <c r="DW84" s="946"/>
      <c r="DX84" s="946"/>
      <c r="DY84" s="946"/>
      <c r="DZ84" s="947"/>
      <c r="EA84" s="230"/>
    </row>
    <row r="85" spans="1:131" ht="26.25" customHeight="1" x14ac:dyDescent="0.15">
      <c r="A85" s="238">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5"/>
      <c r="DW85" s="946"/>
      <c r="DX85" s="946"/>
      <c r="DY85" s="946"/>
      <c r="DZ85" s="947"/>
      <c r="EA85" s="230"/>
    </row>
    <row r="86" spans="1:131" ht="26.25" customHeight="1" x14ac:dyDescent="0.15">
      <c r="A86" s="238">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5"/>
      <c r="DW86" s="946"/>
      <c r="DX86" s="946"/>
      <c r="DY86" s="946"/>
      <c r="DZ86" s="947"/>
      <c r="EA86" s="230"/>
    </row>
    <row r="87" spans="1:131" ht="26.25" customHeight="1" x14ac:dyDescent="0.15">
      <c r="A87" s="244">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5"/>
      <c r="DW87" s="946"/>
      <c r="DX87" s="946"/>
      <c r="DY87" s="946"/>
      <c r="DZ87" s="947"/>
      <c r="EA87" s="230"/>
    </row>
    <row r="88" spans="1:131" ht="26.25" customHeight="1" thickBot="1" x14ac:dyDescent="0.2">
      <c r="A88" s="240" t="s">
        <v>376</v>
      </c>
      <c r="B88" s="948" t="s">
        <v>401</v>
      </c>
      <c r="C88" s="949"/>
      <c r="D88" s="949"/>
      <c r="E88" s="949"/>
      <c r="F88" s="949"/>
      <c r="G88" s="949"/>
      <c r="H88" s="949"/>
      <c r="I88" s="949"/>
      <c r="J88" s="949"/>
      <c r="K88" s="949"/>
      <c r="L88" s="949"/>
      <c r="M88" s="949"/>
      <c r="N88" s="949"/>
      <c r="O88" s="949"/>
      <c r="P88" s="950"/>
      <c r="Q88" s="961"/>
      <c r="R88" s="962"/>
      <c r="S88" s="962"/>
      <c r="T88" s="962"/>
      <c r="U88" s="962"/>
      <c r="V88" s="962"/>
      <c r="W88" s="962"/>
      <c r="X88" s="962"/>
      <c r="Y88" s="962"/>
      <c r="Z88" s="962"/>
      <c r="AA88" s="962"/>
      <c r="AB88" s="962"/>
      <c r="AC88" s="962"/>
      <c r="AD88" s="962"/>
      <c r="AE88" s="962"/>
      <c r="AF88" s="958"/>
      <c r="AG88" s="958"/>
      <c r="AH88" s="958"/>
      <c r="AI88" s="958"/>
      <c r="AJ88" s="958"/>
      <c r="AK88" s="962"/>
      <c r="AL88" s="962"/>
      <c r="AM88" s="962"/>
      <c r="AN88" s="962"/>
      <c r="AO88" s="962"/>
      <c r="AP88" s="958"/>
      <c r="AQ88" s="958"/>
      <c r="AR88" s="958"/>
      <c r="AS88" s="958"/>
      <c r="AT88" s="958"/>
      <c r="AU88" s="958"/>
      <c r="AV88" s="958"/>
      <c r="AW88" s="958"/>
      <c r="AX88" s="958"/>
      <c r="AY88" s="958"/>
      <c r="AZ88" s="959"/>
      <c r="BA88" s="959"/>
      <c r="BB88" s="959"/>
      <c r="BC88" s="959"/>
      <c r="BD88" s="960"/>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48" t="s">
        <v>402</v>
      </c>
      <c r="BS102" s="949"/>
      <c r="BT102" s="949"/>
      <c r="BU102" s="949"/>
      <c r="BV102" s="949"/>
      <c r="BW102" s="949"/>
      <c r="BX102" s="949"/>
      <c r="BY102" s="949"/>
      <c r="BZ102" s="949"/>
      <c r="CA102" s="949"/>
      <c r="CB102" s="949"/>
      <c r="CC102" s="949"/>
      <c r="CD102" s="949"/>
      <c r="CE102" s="949"/>
      <c r="CF102" s="949"/>
      <c r="CG102" s="950"/>
      <c r="CH102" s="951"/>
      <c r="CI102" s="952"/>
      <c r="CJ102" s="952"/>
      <c r="CK102" s="952"/>
      <c r="CL102" s="953"/>
      <c r="CM102" s="951"/>
      <c r="CN102" s="952"/>
      <c r="CO102" s="952"/>
      <c r="CP102" s="952"/>
      <c r="CQ102" s="953"/>
      <c r="CR102" s="937">
        <f>SUM(CR7:CV88)</f>
        <v>0</v>
      </c>
      <c r="CS102" s="938"/>
      <c r="CT102" s="938"/>
      <c r="CU102" s="938"/>
      <c r="CV102" s="939"/>
      <c r="CW102" s="937">
        <f t="shared" ref="CW102" si="2">SUM(CW7:DA88)</f>
        <v>0</v>
      </c>
      <c r="CX102" s="938"/>
      <c r="CY102" s="938"/>
      <c r="CZ102" s="938"/>
      <c r="DA102" s="939"/>
      <c r="DB102" s="937">
        <f t="shared" ref="DB102" si="3">SUM(DB7:DF88)</f>
        <v>0</v>
      </c>
      <c r="DC102" s="938"/>
      <c r="DD102" s="938"/>
      <c r="DE102" s="938"/>
      <c r="DF102" s="939"/>
      <c r="DG102" s="937">
        <f t="shared" ref="DG102" si="4">SUM(DG7:DK88)</f>
        <v>0</v>
      </c>
      <c r="DH102" s="938"/>
      <c r="DI102" s="938"/>
      <c r="DJ102" s="938"/>
      <c r="DK102" s="939"/>
      <c r="DL102" s="937">
        <f t="shared" ref="DL102" si="5">SUM(DL7:DP88)</f>
        <v>0</v>
      </c>
      <c r="DM102" s="938"/>
      <c r="DN102" s="938"/>
      <c r="DO102" s="938"/>
      <c r="DP102" s="939"/>
      <c r="DQ102" s="937">
        <f t="shared" ref="DQ102" si="6">SUM(DQ7:DU88)</f>
        <v>0</v>
      </c>
      <c r="DR102" s="938"/>
      <c r="DS102" s="938"/>
      <c r="DT102" s="938"/>
      <c r="DU102" s="939"/>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295</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295</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295</v>
      </c>
      <c r="DR109" s="896"/>
      <c r="DS109" s="896"/>
      <c r="DT109" s="896"/>
      <c r="DU109" s="897"/>
      <c r="DV109" s="898" t="s">
        <v>412</v>
      </c>
      <c r="DW109" s="896"/>
      <c r="DX109" s="896"/>
      <c r="DY109" s="896"/>
      <c r="DZ109" s="929"/>
    </row>
    <row r="110" spans="1:131" s="230" customFormat="1" ht="26.25" customHeight="1" x14ac:dyDescent="0.15">
      <c r="A110" s="809" t="s">
        <v>414</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621678</v>
      </c>
      <c r="AB110" s="889"/>
      <c r="AC110" s="889"/>
      <c r="AD110" s="889"/>
      <c r="AE110" s="890"/>
      <c r="AF110" s="891">
        <v>633402</v>
      </c>
      <c r="AG110" s="889"/>
      <c r="AH110" s="889"/>
      <c r="AI110" s="889"/>
      <c r="AJ110" s="890"/>
      <c r="AK110" s="891">
        <v>661303</v>
      </c>
      <c r="AL110" s="889"/>
      <c r="AM110" s="889"/>
      <c r="AN110" s="889"/>
      <c r="AO110" s="890"/>
      <c r="AP110" s="892">
        <v>24.3</v>
      </c>
      <c r="AQ110" s="893"/>
      <c r="AR110" s="893"/>
      <c r="AS110" s="893"/>
      <c r="AT110" s="894"/>
      <c r="AU110" s="930" t="s">
        <v>69</v>
      </c>
      <c r="AV110" s="931"/>
      <c r="AW110" s="931"/>
      <c r="AX110" s="931"/>
      <c r="AY110" s="931"/>
      <c r="AZ110" s="860" t="s">
        <v>415</v>
      </c>
      <c r="BA110" s="810"/>
      <c r="BB110" s="810"/>
      <c r="BC110" s="810"/>
      <c r="BD110" s="810"/>
      <c r="BE110" s="810"/>
      <c r="BF110" s="810"/>
      <c r="BG110" s="810"/>
      <c r="BH110" s="810"/>
      <c r="BI110" s="810"/>
      <c r="BJ110" s="810"/>
      <c r="BK110" s="810"/>
      <c r="BL110" s="810"/>
      <c r="BM110" s="810"/>
      <c r="BN110" s="810"/>
      <c r="BO110" s="810"/>
      <c r="BP110" s="811"/>
      <c r="BQ110" s="861">
        <v>6211080</v>
      </c>
      <c r="BR110" s="842"/>
      <c r="BS110" s="842"/>
      <c r="BT110" s="842"/>
      <c r="BU110" s="842"/>
      <c r="BV110" s="842">
        <v>6404389</v>
      </c>
      <c r="BW110" s="842"/>
      <c r="BX110" s="842"/>
      <c r="BY110" s="842"/>
      <c r="BZ110" s="842"/>
      <c r="CA110" s="842">
        <v>6318252</v>
      </c>
      <c r="CB110" s="842"/>
      <c r="CC110" s="842"/>
      <c r="CD110" s="842"/>
      <c r="CE110" s="842"/>
      <c r="CF110" s="866">
        <v>231.8</v>
      </c>
      <c r="CG110" s="867"/>
      <c r="CH110" s="867"/>
      <c r="CI110" s="867"/>
      <c r="CJ110" s="867"/>
      <c r="CK110" s="926" t="s">
        <v>416</v>
      </c>
      <c r="CL110" s="819"/>
      <c r="CM110" s="860" t="s">
        <v>417</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419</v>
      </c>
      <c r="BA111" s="752"/>
      <c r="BB111" s="752"/>
      <c r="BC111" s="752"/>
      <c r="BD111" s="752"/>
      <c r="BE111" s="752"/>
      <c r="BF111" s="752"/>
      <c r="BG111" s="752"/>
      <c r="BH111" s="752"/>
      <c r="BI111" s="752"/>
      <c r="BJ111" s="752"/>
      <c r="BK111" s="752"/>
      <c r="BL111" s="752"/>
      <c r="BM111" s="752"/>
      <c r="BN111" s="752"/>
      <c r="BO111" s="752"/>
      <c r="BP111" s="753"/>
      <c r="BQ111" s="789" t="s">
        <v>122</v>
      </c>
      <c r="BR111" s="790"/>
      <c r="BS111" s="790"/>
      <c r="BT111" s="790"/>
      <c r="BU111" s="790"/>
      <c r="BV111" s="790" t="s">
        <v>122</v>
      </c>
      <c r="BW111" s="790"/>
      <c r="BX111" s="790"/>
      <c r="BY111" s="790"/>
      <c r="BZ111" s="790"/>
      <c r="CA111" s="790" t="s">
        <v>122</v>
      </c>
      <c r="CB111" s="790"/>
      <c r="CC111" s="790"/>
      <c r="CD111" s="790"/>
      <c r="CE111" s="790"/>
      <c r="CF111" s="875" t="s">
        <v>122</v>
      </c>
      <c r="CG111" s="876"/>
      <c r="CH111" s="876"/>
      <c r="CI111" s="876"/>
      <c r="CJ111" s="876"/>
      <c r="CK111" s="927"/>
      <c r="CL111" s="821"/>
      <c r="CM111" s="817"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30"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423</v>
      </c>
      <c r="BA112" s="752"/>
      <c r="BB112" s="752"/>
      <c r="BC112" s="752"/>
      <c r="BD112" s="752"/>
      <c r="BE112" s="752"/>
      <c r="BF112" s="752"/>
      <c r="BG112" s="752"/>
      <c r="BH112" s="752"/>
      <c r="BI112" s="752"/>
      <c r="BJ112" s="752"/>
      <c r="BK112" s="752"/>
      <c r="BL112" s="752"/>
      <c r="BM112" s="752"/>
      <c r="BN112" s="752"/>
      <c r="BO112" s="752"/>
      <c r="BP112" s="753"/>
      <c r="BQ112" s="789">
        <v>15209</v>
      </c>
      <c r="BR112" s="790"/>
      <c r="BS112" s="790"/>
      <c r="BT112" s="790"/>
      <c r="BU112" s="790"/>
      <c r="BV112" s="790">
        <v>19366</v>
      </c>
      <c r="BW112" s="790"/>
      <c r="BX112" s="790"/>
      <c r="BY112" s="790"/>
      <c r="BZ112" s="790"/>
      <c r="CA112" s="790">
        <v>18348</v>
      </c>
      <c r="CB112" s="790"/>
      <c r="CC112" s="790"/>
      <c r="CD112" s="790"/>
      <c r="CE112" s="790"/>
      <c r="CF112" s="875">
        <v>0.7</v>
      </c>
      <c r="CG112" s="876"/>
      <c r="CH112" s="876"/>
      <c r="CI112" s="876"/>
      <c r="CJ112" s="876"/>
      <c r="CK112" s="927"/>
      <c r="CL112" s="821"/>
      <c r="CM112" s="817"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30"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5600</v>
      </c>
      <c r="AB113" s="919"/>
      <c r="AC113" s="919"/>
      <c r="AD113" s="919"/>
      <c r="AE113" s="920"/>
      <c r="AF113" s="921">
        <v>4081</v>
      </c>
      <c r="AG113" s="919"/>
      <c r="AH113" s="919"/>
      <c r="AI113" s="919"/>
      <c r="AJ113" s="920"/>
      <c r="AK113" s="921">
        <v>1442</v>
      </c>
      <c r="AL113" s="919"/>
      <c r="AM113" s="919"/>
      <c r="AN113" s="919"/>
      <c r="AO113" s="920"/>
      <c r="AP113" s="922">
        <v>0.1</v>
      </c>
      <c r="AQ113" s="923"/>
      <c r="AR113" s="923"/>
      <c r="AS113" s="923"/>
      <c r="AT113" s="924"/>
      <c r="AU113" s="932"/>
      <c r="AV113" s="933"/>
      <c r="AW113" s="933"/>
      <c r="AX113" s="933"/>
      <c r="AY113" s="933"/>
      <c r="AZ113" s="817" t="s">
        <v>426</v>
      </c>
      <c r="BA113" s="752"/>
      <c r="BB113" s="752"/>
      <c r="BC113" s="752"/>
      <c r="BD113" s="752"/>
      <c r="BE113" s="752"/>
      <c r="BF113" s="752"/>
      <c r="BG113" s="752"/>
      <c r="BH113" s="752"/>
      <c r="BI113" s="752"/>
      <c r="BJ113" s="752"/>
      <c r="BK113" s="752"/>
      <c r="BL113" s="752"/>
      <c r="BM113" s="752"/>
      <c r="BN113" s="752"/>
      <c r="BO113" s="752"/>
      <c r="BP113" s="753"/>
      <c r="BQ113" s="789">
        <v>13086</v>
      </c>
      <c r="BR113" s="790"/>
      <c r="BS113" s="790"/>
      <c r="BT113" s="790"/>
      <c r="BU113" s="790"/>
      <c r="BV113" s="790">
        <v>11198</v>
      </c>
      <c r="BW113" s="790"/>
      <c r="BX113" s="790"/>
      <c r="BY113" s="790"/>
      <c r="BZ113" s="790"/>
      <c r="CA113" s="790">
        <v>9108</v>
      </c>
      <c r="CB113" s="790"/>
      <c r="CC113" s="790"/>
      <c r="CD113" s="790"/>
      <c r="CE113" s="790"/>
      <c r="CF113" s="875">
        <v>0.3</v>
      </c>
      <c r="CG113" s="876"/>
      <c r="CH113" s="876"/>
      <c r="CI113" s="876"/>
      <c r="CJ113" s="876"/>
      <c r="CK113" s="927"/>
      <c r="CL113" s="821"/>
      <c r="CM113" s="817"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2420</v>
      </c>
      <c r="AB114" s="780"/>
      <c r="AC114" s="780"/>
      <c r="AD114" s="780"/>
      <c r="AE114" s="781"/>
      <c r="AF114" s="782">
        <v>2508</v>
      </c>
      <c r="AG114" s="780"/>
      <c r="AH114" s="780"/>
      <c r="AI114" s="780"/>
      <c r="AJ114" s="781"/>
      <c r="AK114" s="782">
        <v>2384</v>
      </c>
      <c r="AL114" s="780"/>
      <c r="AM114" s="780"/>
      <c r="AN114" s="780"/>
      <c r="AO114" s="781"/>
      <c r="AP114" s="824">
        <v>0.1</v>
      </c>
      <c r="AQ114" s="825"/>
      <c r="AR114" s="825"/>
      <c r="AS114" s="825"/>
      <c r="AT114" s="826"/>
      <c r="AU114" s="932"/>
      <c r="AV114" s="933"/>
      <c r="AW114" s="933"/>
      <c r="AX114" s="933"/>
      <c r="AY114" s="933"/>
      <c r="AZ114" s="817" t="s">
        <v>429</v>
      </c>
      <c r="BA114" s="752"/>
      <c r="BB114" s="752"/>
      <c r="BC114" s="752"/>
      <c r="BD114" s="752"/>
      <c r="BE114" s="752"/>
      <c r="BF114" s="752"/>
      <c r="BG114" s="752"/>
      <c r="BH114" s="752"/>
      <c r="BI114" s="752"/>
      <c r="BJ114" s="752"/>
      <c r="BK114" s="752"/>
      <c r="BL114" s="752"/>
      <c r="BM114" s="752"/>
      <c r="BN114" s="752"/>
      <c r="BO114" s="752"/>
      <c r="BP114" s="753"/>
      <c r="BQ114" s="789">
        <v>45997</v>
      </c>
      <c r="BR114" s="790"/>
      <c r="BS114" s="790"/>
      <c r="BT114" s="790"/>
      <c r="BU114" s="790"/>
      <c r="BV114" s="790">
        <v>380060</v>
      </c>
      <c r="BW114" s="790"/>
      <c r="BX114" s="790"/>
      <c r="BY114" s="790"/>
      <c r="BZ114" s="790"/>
      <c r="CA114" s="790" t="s">
        <v>122</v>
      </c>
      <c r="CB114" s="790"/>
      <c r="CC114" s="790"/>
      <c r="CD114" s="790"/>
      <c r="CE114" s="790"/>
      <c r="CF114" s="875" t="s">
        <v>122</v>
      </c>
      <c r="CG114" s="876"/>
      <c r="CH114" s="876"/>
      <c r="CI114" s="876"/>
      <c r="CJ114" s="876"/>
      <c r="CK114" s="927"/>
      <c r="CL114" s="821"/>
      <c r="CM114" s="817"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86190</v>
      </c>
      <c r="AB115" s="919"/>
      <c r="AC115" s="919"/>
      <c r="AD115" s="919"/>
      <c r="AE115" s="920"/>
      <c r="AF115" s="921">
        <v>18727</v>
      </c>
      <c r="AG115" s="919"/>
      <c r="AH115" s="919"/>
      <c r="AI115" s="919"/>
      <c r="AJ115" s="920"/>
      <c r="AK115" s="921">
        <v>1026</v>
      </c>
      <c r="AL115" s="919"/>
      <c r="AM115" s="919"/>
      <c r="AN115" s="919"/>
      <c r="AO115" s="920"/>
      <c r="AP115" s="922">
        <v>0</v>
      </c>
      <c r="AQ115" s="923"/>
      <c r="AR115" s="923"/>
      <c r="AS115" s="923"/>
      <c r="AT115" s="924"/>
      <c r="AU115" s="932"/>
      <c r="AV115" s="933"/>
      <c r="AW115" s="933"/>
      <c r="AX115" s="933"/>
      <c r="AY115" s="933"/>
      <c r="AZ115" s="817" t="s">
        <v>432</v>
      </c>
      <c r="BA115" s="752"/>
      <c r="BB115" s="752"/>
      <c r="BC115" s="752"/>
      <c r="BD115" s="752"/>
      <c r="BE115" s="752"/>
      <c r="BF115" s="752"/>
      <c r="BG115" s="752"/>
      <c r="BH115" s="752"/>
      <c r="BI115" s="752"/>
      <c r="BJ115" s="752"/>
      <c r="BK115" s="752"/>
      <c r="BL115" s="752"/>
      <c r="BM115" s="752"/>
      <c r="BN115" s="752"/>
      <c r="BO115" s="752"/>
      <c r="BP115" s="753"/>
      <c r="BQ115" s="789" t="s">
        <v>122</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80</v>
      </c>
      <c r="AB116" s="780"/>
      <c r="AC116" s="780"/>
      <c r="AD116" s="780"/>
      <c r="AE116" s="781"/>
      <c r="AF116" s="782">
        <v>79</v>
      </c>
      <c r="AG116" s="780"/>
      <c r="AH116" s="780"/>
      <c r="AI116" s="780"/>
      <c r="AJ116" s="781"/>
      <c r="AK116" s="782">
        <v>55</v>
      </c>
      <c r="AL116" s="780"/>
      <c r="AM116" s="780"/>
      <c r="AN116" s="780"/>
      <c r="AO116" s="781"/>
      <c r="AP116" s="824">
        <v>0</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715968</v>
      </c>
      <c r="AB117" s="903"/>
      <c r="AC117" s="903"/>
      <c r="AD117" s="903"/>
      <c r="AE117" s="904"/>
      <c r="AF117" s="905">
        <v>658797</v>
      </c>
      <c r="AG117" s="903"/>
      <c r="AH117" s="903"/>
      <c r="AI117" s="903"/>
      <c r="AJ117" s="904"/>
      <c r="AK117" s="905">
        <v>666210</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295</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416</v>
      </c>
      <c r="B119" s="819"/>
      <c r="C119" s="860" t="s">
        <v>417</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442</v>
      </c>
      <c r="BP119" s="878"/>
      <c r="BQ119" s="879">
        <v>6285372</v>
      </c>
      <c r="BR119" s="845"/>
      <c r="BS119" s="845"/>
      <c r="BT119" s="845"/>
      <c r="BU119" s="845"/>
      <c r="BV119" s="845">
        <v>6815013</v>
      </c>
      <c r="BW119" s="845"/>
      <c r="BX119" s="845"/>
      <c r="BY119" s="845"/>
      <c r="BZ119" s="845"/>
      <c r="CA119" s="845">
        <v>6345708</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7"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10"/>
      <c r="BB120" s="810"/>
      <c r="BC120" s="810"/>
      <c r="BD120" s="810"/>
      <c r="BE120" s="810"/>
      <c r="BF120" s="810"/>
      <c r="BG120" s="810"/>
      <c r="BH120" s="810"/>
      <c r="BI120" s="810"/>
      <c r="BJ120" s="810"/>
      <c r="BK120" s="810"/>
      <c r="BL120" s="810"/>
      <c r="BM120" s="810"/>
      <c r="BN120" s="810"/>
      <c r="BO120" s="810"/>
      <c r="BP120" s="811"/>
      <c r="BQ120" s="861">
        <v>2112261</v>
      </c>
      <c r="BR120" s="842"/>
      <c r="BS120" s="842"/>
      <c r="BT120" s="842"/>
      <c r="BU120" s="842"/>
      <c r="BV120" s="842">
        <v>2302465</v>
      </c>
      <c r="BW120" s="842"/>
      <c r="BX120" s="842"/>
      <c r="BY120" s="842"/>
      <c r="BZ120" s="842"/>
      <c r="CA120" s="842">
        <v>2539716</v>
      </c>
      <c r="CB120" s="842"/>
      <c r="CC120" s="842"/>
      <c r="CD120" s="842"/>
      <c r="CE120" s="842"/>
      <c r="CF120" s="866">
        <v>93.2</v>
      </c>
      <c r="CG120" s="867"/>
      <c r="CH120" s="867"/>
      <c r="CI120" s="867"/>
      <c r="CJ120" s="867"/>
      <c r="CK120" s="868" t="s">
        <v>446</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15103</v>
      </c>
      <c r="DH120" s="842"/>
      <c r="DI120" s="842"/>
      <c r="DJ120" s="842"/>
      <c r="DK120" s="842"/>
      <c r="DL120" s="842">
        <v>19088</v>
      </c>
      <c r="DM120" s="842"/>
      <c r="DN120" s="842"/>
      <c r="DO120" s="842"/>
      <c r="DP120" s="842"/>
      <c r="DQ120" s="842">
        <v>18111</v>
      </c>
      <c r="DR120" s="842"/>
      <c r="DS120" s="842"/>
      <c r="DT120" s="842"/>
      <c r="DU120" s="842"/>
      <c r="DV120" s="843">
        <v>0.7</v>
      </c>
      <c r="DW120" s="843"/>
      <c r="DX120" s="843"/>
      <c r="DY120" s="843"/>
      <c r="DZ120" s="844"/>
    </row>
    <row r="121" spans="1:130" s="230"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448</v>
      </c>
      <c r="BA121" s="752"/>
      <c r="BB121" s="752"/>
      <c r="BC121" s="752"/>
      <c r="BD121" s="752"/>
      <c r="BE121" s="752"/>
      <c r="BF121" s="752"/>
      <c r="BG121" s="752"/>
      <c r="BH121" s="752"/>
      <c r="BI121" s="752"/>
      <c r="BJ121" s="752"/>
      <c r="BK121" s="752"/>
      <c r="BL121" s="752"/>
      <c r="BM121" s="752"/>
      <c r="BN121" s="752"/>
      <c r="BO121" s="752"/>
      <c r="BP121" s="753"/>
      <c r="BQ121" s="789">
        <v>365527</v>
      </c>
      <c r="BR121" s="790"/>
      <c r="BS121" s="790"/>
      <c r="BT121" s="790"/>
      <c r="BU121" s="790"/>
      <c r="BV121" s="790" t="s">
        <v>122</v>
      </c>
      <c r="BW121" s="790"/>
      <c r="BX121" s="790"/>
      <c r="BY121" s="790"/>
      <c r="BZ121" s="790"/>
      <c r="CA121" s="790" t="s">
        <v>122</v>
      </c>
      <c r="CB121" s="790"/>
      <c r="CC121" s="790"/>
      <c r="CD121" s="790"/>
      <c r="CE121" s="790"/>
      <c r="CF121" s="875" t="s">
        <v>122</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789">
        <v>106</v>
      </c>
      <c r="DH121" s="790"/>
      <c r="DI121" s="790"/>
      <c r="DJ121" s="790"/>
      <c r="DK121" s="790"/>
      <c r="DL121" s="790">
        <v>278</v>
      </c>
      <c r="DM121" s="790"/>
      <c r="DN121" s="790"/>
      <c r="DO121" s="790"/>
      <c r="DP121" s="790"/>
      <c r="DQ121" s="790">
        <v>237</v>
      </c>
      <c r="DR121" s="790"/>
      <c r="DS121" s="790"/>
      <c r="DT121" s="790"/>
      <c r="DU121" s="790"/>
      <c r="DV121" s="796">
        <v>0</v>
      </c>
      <c r="DW121" s="796"/>
      <c r="DX121" s="796"/>
      <c r="DY121" s="796"/>
      <c r="DZ121" s="797"/>
    </row>
    <row r="122" spans="1:130" s="230" customFormat="1" ht="26.25" customHeight="1" x14ac:dyDescent="0.15">
      <c r="A122" s="820"/>
      <c r="B122" s="821"/>
      <c r="C122" s="817"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3562017</v>
      </c>
      <c r="BR122" s="845"/>
      <c r="BS122" s="845"/>
      <c r="BT122" s="845"/>
      <c r="BU122" s="845"/>
      <c r="BV122" s="845">
        <v>3677296</v>
      </c>
      <c r="BW122" s="845"/>
      <c r="BX122" s="845"/>
      <c r="BY122" s="845"/>
      <c r="BZ122" s="845"/>
      <c r="CA122" s="845">
        <v>3010101</v>
      </c>
      <c r="CB122" s="845"/>
      <c r="CC122" s="845"/>
      <c r="CD122" s="845"/>
      <c r="CE122" s="845"/>
      <c r="CF122" s="846">
        <v>110.4</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789" t="s">
        <v>122</v>
      </c>
      <c r="DH122" s="790"/>
      <c r="DI122" s="790"/>
      <c r="DJ122" s="790"/>
      <c r="DK122" s="790"/>
      <c r="DL122" s="790" t="s">
        <v>122</v>
      </c>
      <c r="DM122" s="790"/>
      <c r="DN122" s="790"/>
      <c r="DO122" s="790"/>
      <c r="DP122" s="790"/>
      <c r="DQ122" s="790" t="s">
        <v>122</v>
      </c>
      <c r="DR122" s="790"/>
      <c r="DS122" s="790"/>
      <c r="DT122" s="790"/>
      <c r="DU122" s="790"/>
      <c r="DV122" s="796" t="s">
        <v>122</v>
      </c>
      <c r="DW122" s="796"/>
      <c r="DX122" s="796"/>
      <c r="DY122" s="796"/>
      <c r="DZ122" s="797"/>
    </row>
    <row r="123" spans="1:130" s="230" customFormat="1" ht="26.25" customHeight="1" x14ac:dyDescent="0.15">
      <c r="A123" s="820"/>
      <c r="B123" s="821"/>
      <c r="C123" s="817"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450</v>
      </c>
      <c r="BP123" s="878"/>
      <c r="BQ123" s="832">
        <v>6039805</v>
      </c>
      <c r="BR123" s="833"/>
      <c r="BS123" s="833"/>
      <c r="BT123" s="833"/>
      <c r="BU123" s="833"/>
      <c r="BV123" s="833">
        <v>5979761</v>
      </c>
      <c r="BW123" s="833"/>
      <c r="BX123" s="833"/>
      <c r="BY123" s="833"/>
      <c r="BZ123" s="833"/>
      <c r="CA123" s="833">
        <v>5549817</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7"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9.4</v>
      </c>
      <c r="BR124" s="831"/>
      <c r="BS124" s="831"/>
      <c r="BT124" s="831"/>
      <c r="BU124" s="831"/>
      <c r="BV124" s="831">
        <v>31.5</v>
      </c>
      <c r="BW124" s="831"/>
      <c r="BX124" s="831"/>
      <c r="BY124" s="831"/>
      <c r="BZ124" s="831"/>
      <c r="CA124" s="831">
        <v>29.1</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7"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7"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85739</v>
      </c>
      <c r="AB126" s="780"/>
      <c r="AC126" s="780"/>
      <c r="AD126" s="780"/>
      <c r="AE126" s="781"/>
      <c r="AF126" s="782">
        <v>15740</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455</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30"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451</v>
      </c>
      <c r="AB127" s="780"/>
      <c r="AC127" s="780"/>
      <c r="AD127" s="780"/>
      <c r="AE127" s="781"/>
      <c r="AF127" s="782">
        <v>2987</v>
      </c>
      <c r="AG127" s="780"/>
      <c r="AH127" s="780"/>
      <c r="AI127" s="780"/>
      <c r="AJ127" s="781"/>
      <c r="AK127" s="782">
        <v>1026</v>
      </c>
      <c r="AL127" s="780"/>
      <c r="AM127" s="780"/>
      <c r="AN127" s="780"/>
      <c r="AO127" s="781"/>
      <c r="AP127" s="824">
        <v>0</v>
      </c>
      <c r="AQ127" s="825"/>
      <c r="AR127" s="825"/>
      <c r="AS127" s="825"/>
      <c r="AT127" s="826"/>
      <c r="AU127" s="232"/>
      <c r="AV127" s="232"/>
      <c r="AW127" s="232"/>
      <c r="AX127" s="841" t="s">
        <v>457</v>
      </c>
      <c r="AY127" s="814"/>
      <c r="AZ127" s="814"/>
      <c r="BA127" s="814"/>
      <c r="BB127" s="814"/>
      <c r="BC127" s="814"/>
      <c r="BD127" s="814"/>
      <c r="BE127" s="815"/>
      <c r="BF127" s="813" t="s">
        <v>458</v>
      </c>
      <c r="BG127" s="814"/>
      <c r="BH127" s="814"/>
      <c r="BI127" s="814"/>
      <c r="BJ127" s="814"/>
      <c r="BK127" s="814"/>
      <c r="BL127" s="815"/>
      <c r="BM127" s="813" t="s">
        <v>459</v>
      </c>
      <c r="BN127" s="814"/>
      <c r="BO127" s="814"/>
      <c r="BP127" s="814"/>
      <c r="BQ127" s="814"/>
      <c r="BR127" s="814"/>
      <c r="BS127" s="815"/>
      <c r="BT127" s="813" t="s">
        <v>460</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461</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30" customFormat="1" ht="26.25" customHeight="1" thickBot="1" x14ac:dyDescent="0.2">
      <c r="A128" s="798" t="s">
        <v>462</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463</v>
      </c>
      <c r="X128" s="800"/>
      <c r="Y128" s="800"/>
      <c r="Z128" s="801"/>
      <c r="AA128" s="802">
        <v>16509</v>
      </c>
      <c r="AB128" s="803"/>
      <c r="AC128" s="803"/>
      <c r="AD128" s="803"/>
      <c r="AE128" s="804"/>
      <c r="AF128" s="805">
        <v>4972</v>
      </c>
      <c r="AG128" s="803"/>
      <c r="AH128" s="803"/>
      <c r="AI128" s="803"/>
      <c r="AJ128" s="804"/>
      <c r="AK128" s="805">
        <v>3536</v>
      </c>
      <c r="AL128" s="803"/>
      <c r="AM128" s="803"/>
      <c r="AN128" s="803"/>
      <c r="AO128" s="804"/>
      <c r="AP128" s="806"/>
      <c r="AQ128" s="807"/>
      <c r="AR128" s="807"/>
      <c r="AS128" s="807"/>
      <c r="AT128" s="808"/>
      <c r="AU128" s="232"/>
      <c r="AV128" s="232"/>
      <c r="AW128" s="232"/>
      <c r="AX128" s="809" t="s">
        <v>464</v>
      </c>
      <c r="AY128" s="810"/>
      <c r="AZ128" s="810"/>
      <c r="BA128" s="810"/>
      <c r="BB128" s="810"/>
      <c r="BC128" s="810"/>
      <c r="BD128" s="810"/>
      <c r="BE128" s="811"/>
      <c r="BF128" s="786" t="s">
        <v>122</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465</v>
      </c>
      <c r="CQ128" s="730"/>
      <c r="CR128" s="730"/>
      <c r="CS128" s="730"/>
      <c r="CT128" s="730"/>
      <c r="CU128" s="730"/>
      <c r="CV128" s="730"/>
      <c r="CW128" s="730"/>
      <c r="CX128" s="730"/>
      <c r="CY128" s="730"/>
      <c r="CZ128" s="730"/>
      <c r="DA128" s="730"/>
      <c r="DB128" s="730"/>
      <c r="DC128" s="730"/>
      <c r="DD128" s="730"/>
      <c r="DE128" s="730"/>
      <c r="DF128" s="731"/>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3011260</v>
      </c>
      <c r="AB129" s="780"/>
      <c r="AC129" s="780"/>
      <c r="AD129" s="780"/>
      <c r="AE129" s="781"/>
      <c r="AF129" s="782">
        <v>3052351</v>
      </c>
      <c r="AG129" s="780"/>
      <c r="AH129" s="780"/>
      <c r="AI129" s="780"/>
      <c r="AJ129" s="781"/>
      <c r="AK129" s="782">
        <v>3128057</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413945</v>
      </c>
      <c r="AB130" s="780"/>
      <c r="AC130" s="780"/>
      <c r="AD130" s="780"/>
      <c r="AE130" s="781"/>
      <c r="AF130" s="782">
        <v>404819</v>
      </c>
      <c r="AG130" s="780"/>
      <c r="AH130" s="780"/>
      <c r="AI130" s="780"/>
      <c r="AJ130" s="781"/>
      <c r="AK130" s="782">
        <v>401747</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9.9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2597315</v>
      </c>
      <c r="AB131" s="764"/>
      <c r="AC131" s="764"/>
      <c r="AD131" s="764"/>
      <c r="AE131" s="765"/>
      <c r="AF131" s="766">
        <v>2647532</v>
      </c>
      <c r="AG131" s="764"/>
      <c r="AH131" s="764"/>
      <c r="AI131" s="764"/>
      <c r="AJ131" s="765"/>
      <c r="AK131" s="766">
        <v>2726310</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v>29.1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10.99265973</v>
      </c>
      <c r="AB132" s="745"/>
      <c r="AC132" s="745"/>
      <c r="AD132" s="745"/>
      <c r="AE132" s="746"/>
      <c r="AF132" s="747">
        <v>9.4052120989999999</v>
      </c>
      <c r="AG132" s="745"/>
      <c r="AH132" s="745"/>
      <c r="AI132" s="745"/>
      <c r="AJ132" s="746"/>
      <c r="AK132" s="747">
        <v>9.5707017909999994</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9.1</v>
      </c>
      <c r="AB133" s="724"/>
      <c r="AC133" s="724"/>
      <c r="AD133" s="724"/>
      <c r="AE133" s="725"/>
      <c r="AF133" s="723">
        <v>9.6</v>
      </c>
      <c r="AG133" s="724"/>
      <c r="AH133" s="724"/>
      <c r="AI133" s="724"/>
      <c r="AJ133" s="725"/>
      <c r="AK133" s="723">
        <v>9.9</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FjDTw8dbuDm8pPaecoxZU7I2ZbaWomIEHkTaoAKgzidRHJ8xePfkRUNqziY8wtXtEryZaKAHnbxlHglFV8IwQ==" saltValue="hL834JBn8HT0CvbcsFl9t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CQ72" sqref="CQ72"/>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ZLSj2za84kYOEvg7g1CTuVqtFFvYzrxw5vevLpqOWd75wV796a52WUnIwcrgeLGHUW+64+MSOB3q9eGYURCWQg==" saltValue="zOzlAcyDZxssg67K5A+6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J25"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aaI8WsZppbXyA6y81i5MT4pKPiixhMfi4iy6PFGj+rev+9/WVdAkLM/M7wGxysAJCQYAeb8dY0j7MBH8bW+Sg==" saltValue="ATE50WklyzfbOY8UWuP6w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5"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6"/>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7" t="s">
        <v>484</v>
      </c>
      <c r="AL9" s="1128"/>
      <c r="AM9" s="1128"/>
      <c r="AN9" s="1129"/>
      <c r="AO9" s="281">
        <v>1062719</v>
      </c>
      <c r="AP9" s="281">
        <v>209362</v>
      </c>
      <c r="AQ9" s="282">
        <v>171003</v>
      </c>
      <c r="AR9" s="283">
        <v>22.4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7" t="s">
        <v>485</v>
      </c>
      <c r="AL10" s="1128"/>
      <c r="AM10" s="1128"/>
      <c r="AN10" s="1129"/>
      <c r="AO10" s="284">
        <v>113729</v>
      </c>
      <c r="AP10" s="284">
        <v>22405</v>
      </c>
      <c r="AQ10" s="285">
        <v>27322</v>
      </c>
      <c r="AR10" s="286">
        <v>-18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7" t="s">
        <v>486</v>
      </c>
      <c r="AL11" s="1128"/>
      <c r="AM11" s="1128"/>
      <c r="AN11" s="1129"/>
      <c r="AO11" s="284" t="s">
        <v>487</v>
      </c>
      <c r="AP11" s="284" t="s">
        <v>487</v>
      </c>
      <c r="AQ11" s="285">
        <v>5560</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7" t="s">
        <v>488</v>
      </c>
      <c r="AL12" s="1128"/>
      <c r="AM12" s="1128"/>
      <c r="AN12" s="1129"/>
      <c r="AO12" s="284" t="s">
        <v>487</v>
      </c>
      <c r="AP12" s="284" t="s">
        <v>487</v>
      </c>
      <c r="AQ12" s="285">
        <v>49</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7" t="s">
        <v>489</v>
      </c>
      <c r="AL13" s="1128"/>
      <c r="AM13" s="1128"/>
      <c r="AN13" s="1129"/>
      <c r="AO13" s="284">
        <v>49160</v>
      </c>
      <c r="AP13" s="284">
        <v>9685</v>
      </c>
      <c r="AQ13" s="285">
        <v>6397</v>
      </c>
      <c r="AR13" s="286">
        <v>51.4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7" t="s">
        <v>490</v>
      </c>
      <c r="AL14" s="1128"/>
      <c r="AM14" s="1128"/>
      <c r="AN14" s="1129"/>
      <c r="AO14" s="284" t="s">
        <v>487</v>
      </c>
      <c r="AP14" s="284" t="s">
        <v>487</v>
      </c>
      <c r="AQ14" s="285">
        <v>3603</v>
      </c>
      <c r="AR14" s="286" t="s">
        <v>487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0" t="s">
        <v>491</v>
      </c>
      <c r="AL15" s="1131"/>
      <c r="AM15" s="1131"/>
      <c r="AN15" s="1132"/>
      <c r="AO15" s="284">
        <v>-62080</v>
      </c>
      <c r="AP15" s="284">
        <v>-12230</v>
      </c>
      <c r="AQ15" s="285">
        <v>-9266</v>
      </c>
      <c r="AR15" s="286">
        <v>32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0" t="s">
        <v>178</v>
      </c>
      <c r="AL16" s="1131"/>
      <c r="AM16" s="1131"/>
      <c r="AN16" s="1132"/>
      <c r="AO16" s="284">
        <v>1163528</v>
      </c>
      <c r="AP16" s="284">
        <v>229221</v>
      </c>
      <c r="AQ16" s="285">
        <v>204668</v>
      </c>
      <c r="AR16" s="286">
        <v>12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3" t="s">
        <v>496</v>
      </c>
      <c r="AL21" s="1134"/>
      <c r="AM21" s="1134"/>
      <c r="AN21" s="1135"/>
      <c r="AO21" s="297">
        <v>20.29</v>
      </c>
      <c r="AP21" s="298">
        <v>17.07</v>
      </c>
      <c r="AQ21" s="299">
        <v>3.22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3" t="s">
        <v>497</v>
      </c>
      <c r="AL22" s="1134"/>
      <c r="AM22" s="1134"/>
      <c r="AN22" s="1135"/>
      <c r="AO22" s="302">
        <v>90.1</v>
      </c>
      <c r="AP22" s="303">
        <v>95.6</v>
      </c>
      <c r="AQ22" s="304">
        <v>-5.5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6" t="s">
        <v>498</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5"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6"/>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7" t="s">
        <v>501</v>
      </c>
      <c r="AL32" s="1118"/>
      <c r="AM32" s="1118"/>
      <c r="AN32" s="1119"/>
      <c r="AO32" s="312">
        <v>661303</v>
      </c>
      <c r="AP32" s="312">
        <v>130280</v>
      </c>
      <c r="AQ32" s="313">
        <v>121688</v>
      </c>
      <c r="AR32" s="314">
        <v>7.1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7" t="s">
        <v>502</v>
      </c>
      <c r="AL33" s="1118"/>
      <c r="AM33" s="1118"/>
      <c r="AN33" s="1119"/>
      <c r="AO33" s="312" t="s">
        <v>487</v>
      </c>
      <c r="AP33" s="312" t="s">
        <v>487</v>
      </c>
      <c r="AQ33" s="313">
        <v>42</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7" t="s">
        <v>503</v>
      </c>
      <c r="AL34" s="1118"/>
      <c r="AM34" s="1118"/>
      <c r="AN34" s="1119"/>
      <c r="AO34" s="312" t="s">
        <v>487</v>
      </c>
      <c r="AP34" s="312" t="s">
        <v>487</v>
      </c>
      <c r="AQ34" s="313">
        <v>167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7" t="s">
        <v>504</v>
      </c>
      <c r="AL35" s="1118"/>
      <c r="AM35" s="1118"/>
      <c r="AN35" s="1119"/>
      <c r="AO35" s="312">
        <v>1442</v>
      </c>
      <c r="AP35" s="312">
        <v>284</v>
      </c>
      <c r="AQ35" s="313">
        <v>24481</v>
      </c>
      <c r="AR35" s="314">
        <v>-98.8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7" t="s">
        <v>505</v>
      </c>
      <c r="AL36" s="1118"/>
      <c r="AM36" s="1118"/>
      <c r="AN36" s="1119"/>
      <c r="AO36" s="312">
        <v>2384</v>
      </c>
      <c r="AP36" s="312">
        <v>470</v>
      </c>
      <c r="AQ36" s="313">
        <v>4187</v>
      </c>
      <c r="AR36" s="314">
        <v>-88.8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7" t="s">
        <v>506</v>
      </c>
      <c r="AL37" s="1118"/>
      <c r="AM37" s="1118"/>
      <c r="AN37" s="1119"/>
      <c r="AO37" s="312">
        <v>1026</v>
      </c>
      <c r="AP37" s="312">
        <v>202</v>
      </c>
      <c r="AQ37" s="313">
        <v>813</v>
      </c>
      <c r="AR37" s="314">
        <v>-75.2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0" t="s">
        <v>507</v>
      </c>
      <c r="AL38" s="1121"/>
      <c r="AM38" s="1121"/>
      <c r="AN38" s="1122"/>
      <c r="AO38" s="315">
        <v>55</v>
      </c>
      <c r="AP38" s="315">
        <v>11</v>
      </c>
      <c r="AQ38" s="316">
        <v>19</v>
      </c>
      <c r="AR38" s="304">
        <v>-42.1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0" t="s">
        <v>508</v>
      </c>
      <c r="AL39" s="1121"/>
      <c r="AM39" s="1121"/>
      <c r="AN39" s="1122"/>
      <c r="AO39" s="312">
        <v>-3536</v>
      </c>
      <c r="AP39" s="312">
        <v>-697</v>
      </c>
      <c r="AQ39" s="313">
        <v>-4925</v>
      </c>
      <c r="AR39" s="314">
        <v>-85.8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7" t="s">
        <v>509</v>
      </c>
      <c r="AL40" s="1118"/>
      <c r="AM40" s="1118"/>
      <c r="AN40" s="1119"/>
      <c r="AO40" s="312">
        <v>-401747</v>
      </c>
      <c r="AP40" s="312">
        <v>-79146</v>
      </c>
      <c r="AQ40" s="313">
        <v>-96916</v>
      </c>
      <c r="AR40" s="314">
        <v>-18.3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3" t="s">
        <v>288</v>
      </c>
      <c r="AL41" s="1124"/>
      <c r="AM41" s="1124"/>
      <c r="AN41" s="1125"/>
      <c r="AO41" s="312">
        <v>260927</v>
      </c>
      <c r="AP41" s="312">
        <v>51404</v>
      </c>
      <c r="AQ41" s="313">
        <v>49555</v>
      </c>
      <c r="AR41" s="314">
        <v>3.7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0" t="s">
        <v>479</v>
      </c>
      <c r="AN49" s="1112" t="s">
        <v>512</v>
      </c>
      <c r="AO49" s="1113"/>
      <c r="AP49" s="1113"/>
      <c r="AQ49" s="1113"/>
      <c r="AR49" s="1114"/>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1"/>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1601904</v>
      </c>
      <c r="AN51" s="334">
        <v>305299</v>
      </c>
      <c r="AO51" s="335">
        <v>47.2</v>
      </c>
      <c r="AP51" s="336">
        <v>190274</v>
      </c>
      <c r="AQ51" s="337">
        <v>13.6</v>
      </c>
      <c r="AR51" s="338">
        <v>33.6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1113463</v>
      </c>
      <c r="AN52" s="342">
        <v>212209</v>
      </c>
      <c r="AO52" s="343">
        <v>96.8</v>
      </c>
      <c r="AP52" s="344">
        <v>88584</v>
      </c>
      <c r="AQ52" s="345">
        <v>7.3</v>
      </c>
      <c r="AR52" s="346">
        <v>89.5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901864</v>
      </c>
      <c r="AN53" s="334">
        <v>172804</v>
      </c>
      <c r="AO53" s="335">
        <v>-43.4</v>
      </c>
      <c r="AP53" s="336">
        <v>200194</v>
      </c>
      <c r="AQ53" s="337">
        <v>5.2</v>
      </c>
      <c r="AR53" s="338">
        <v>-48.6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310703</v>
      </c>
      <c r="AN54" s="342">
        <v>59533</v>
      </c>
      <c r="AO54" s="343">
        <v>-71.900000000000006</v>
      </c>
      <c r="AP54" s="344">
        <v>106422</v>
      </c>
      <c r="AQ54" s="345">
        <v>20.100000000000001</v>
      </c>
      <c r="AR54" s="346">
        <v>-92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986413</v>
      </c>
      <c r="AN55" s="334">
        <v>191537</v>
      </c>
      <c r="AO55" s="335">
        <v>10.8</v>
      </c>
      <c r="AP55" s="336">
        <v>196914</v>
      </c>
      <c r="AQ55" s="337">
        <v>-1.6</v>
      </c>
      <c r="AR55" s="338">
        <v>12.4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189675</v>
      </c>
      <c r="AN56" s="342">
        <v>36830</v>
      </c>
      <c r="AO56" s="343">
        <v>-38.1</v>
      </c>
      <c r="AP56" s="344">
        <v>98966</v>
      </c>
      <c r="AQ56" s="345">
        <v>-7</v>
      </c>
      <c r="AR56" s="346">
        <v>-31.1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1325147</v>
      </c>
      <c r="AN57" s="334">
        <v>260958</v>
      </c>
      <c r="AO57" s="335">
        <v>36.200000000000003</v>
      </c>
      <c r="AP57" s="336">
        <v>204757</v>
      </c>
      <c r="AQ57" s="337">
        <v>4</v>
      </c>
      <c r="AR57" s="338">
        <v>32.200000000000003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206009</v>
      </c>
      <c r="AN58" s="342">
        <v>40569</v>
      </c>
      <c r="AO58" s="343">
        <v>10.199999999999999</v>
      </c>
      <c r="AP58" s="344">
        <v>106071</v>
      </c>
      <c r="AQ58" s="345">
        <v>7.2</v>
      </c>
      <c r="AR58" s="346">
        <v>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769468</v>
      </c>
      <c r="AN59" s="334">
        <v>151589</v>
      </c>
      <c r="AO59" s="335">
        <v>-41.9</v>
      </c>
      <c r="AP59" s="336">
        <v>194971</v>
      </c>
      <c r="AQ59" s="337">
        <v>-4.8</v>
      </c>
      <c r="AR59" s="338">
        <v>-37.1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425303</v>
      </c>
      <c r="AN60" s="342">
        <v>83787</v>
      </c>
      <c r="AO60" s="343">
        <v>106.5</v>
      </c>
      <c r="AP60" s="344">
        <v>105966</v>
      </c>
      <c r="AQ60" s="345">
        <v>-0.1</v>
      </c>
      <c r="AR60" s="346">
        <v>106.6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1116959</v>
      </c>
      <c r="AN61" s="349">
        <v>216437</v>
      </c>
      <c r="AO61" s="350">
        <v>1.8</v>
      </c>
      <c r="AP61" s="351">
        <v>197422</v>
      </c>
      <c r="AQ61" s="352">
        <v>3.3</v>
      </c>
      <c r="AR61" s="338">
        <v>-1.5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449031</v>
      </c>
      <c r="AN62" s="342">
        <v>86586</v>
      </c>
      <c r="AO62" s="343">
        <v>20.7</v>
      </c>
      <c r="AP62" s="344">
        <v>101202</v>
      </c>
      <c r="AQ62" s="345">
        <v>5.5</v>
      </c>
      <c r="AR62" s="346">
        <v>15.2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Xu9kMjrpcgTWqoq1IDY5kaMfNn2OumTp1ytIQieAWv5suOm5E6vr2KPo22lQIE4+UiIf46T5XgOIa0iWOayy8g==" saltValue="iD4pFNabI/uFC8+eTYj6J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43" zoomScale="70" zoomScaleNormal="70" zoomScaleSheetLayoutView="55" workbookViewId="0">
      <selection activeCell="BN116" sqref="BN116"/>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0" spans="125:125" ht="13.5" hidden="1" customHeight="1" x14ac:dyDescent="0.15"/>
    <row r="121" spans="125:125" ht="13.5" hidden="1" customHeight="1" x14ac:dyDescent="0.15">
      <c r="DU121" s="259"/>
    </row>
  </sheetData>
  <sheetProtection algorithmName="SHA-512" hashValue="qVhbCHKKOCZblUOPMkplyWin3IVeKktOsMkgohm9trn+fYefZ8sO0aavKGEEX05Fa5rPHMBNKW51RnqG+42Ikw==" saltValue="19vky0McsUCEYThxfwbH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49" zoomScale="85" zoomScaleNormal="85" zoomScaleSheetLayoutView="55" workbookViewId="0">
      <selection activeCell="AE40" sqref="AE40"/>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XQPfuBMdfBiHTtrDkCss3cCO30LXV1soAWcn1LzPmSUYxKtFe0u6s0GEPBGdyibLkkOQhHz+gapyaAGlf2wdcw==" saltValue="3rXHAilTITaXUDLzwp06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1" zoomScale="70" zoomScaleNormal="70" zoomScaleSheetLayoutView="100" workbookViewId="0">
      <selection activeCell="N50" sqref="N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6" t="s">
        <v>3</v>
      </c>
      <c r="D47" s="1136"/>
      <c r="E47" s="1137"/>
      <c r="F47" s="11">
        <v>37.880000000000003</v>
      </c>
      <c r="G47" s="12">
        <v>39.97</v>
      </c>
      <c r="H47" s="12">
        <v>38.409999999999997</v>
      </c>
      <c r="I47" s="12">
        <v>41.27</v>
      </c>
      <c r="J47" s="13">
        <v>33.43</v>
      </c>
    </row>
    <row r="48" spans="2:10" ht="57.75" customHeight="1" x14ac:dyDescent="0.15">
      <c r="B48" s="14"/>
      <c r="C48" s="1138" t="s">
        <v>4</v>
      </c>
      <c r="D48" s="1138"/>
      <c r="E48" s="1139"/>
      <c r="F48" s="15">
        <v>8.19</v>
      </c>
      <c r="G48" s="16">
        <v>11.97</v>
      </c>
      <c r="H48" s="16">
        <v>6.83</v>
      </c>
      <c r="I48" s="16">
        <v>3.94</v>
      </c>
      <c r="J48" s="17">
        <v>9.27</v>
      </c>
    </row>
    <row r="49" spans="2:10" ht="57.75" customHeight="1" thickBot="1" x14ac:dyDescent="0.2">
      <c r="B49" s="18"/>
      <c r="C49" s="1140" t="s">
        <v>5</v>
      </c>
      <c r="D49" s="1140"/>
      <c r="E49" s="1141"/>
      <c r="F49" s="19" t="s">
        <v>531</v>
      </c>
      <c r="G49" s="20">
        <v>2.4700000000000002</v>
      </c>
      <c r="H49" s="20" t="s">
        <v>532</v>
      </c>
      <c r="I49" s="20" t="s">
        <v>533</v>
      </c>
      <c r="J49" s="21" t="s">
        <v>534</v>
      </c>
    </row>
    <row r="50" spans="2:10" x14ac:dyDescent="0.15"/>
  </sheetData>
  <sheetProtection algorithmName="SHA-512" hashValue="AN8q7lguXT/ZytaY5i++cYAVMMLnyiwCqL81Ue7Ogm6of7Z7KCwnCMCHZ0oQeB2bga+oUc54pSS5ZMJsjH9l5A==" saltValue="1bVyQldm42RSSoRfeC4m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2025-03-12T06:21:34Z</cp:lastPrinted>
  <dcterms:created xsi:type="dcterms:W3CDTF">2025-02-19T05:42:50Z</dcterms:created>
  <dcterms:modified xsi:type="dcterms:W3CDTF">2025-03-12T06:24:57Z</dcterms:modified>
  <cp:category/>
</cp:coreProperties>
</file>